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0" yWindow="0" windowWidth="28935" windowHeight="16440"/>
  </bookViews>
  <sheets>
    <sheet name="DETAIL" sheetId="5" r:id="rId1"/>
  </sheets>
  <externalReferences>
    <externalReference r:id="rId2"/>
  </externalReferences>
  <definedNames>
    <definedName name="_xlnm._FilterDatabase" localSheetId="0" hidden="1">DETAIL!$A$1:$I$139</definedName>
  </definedNames>
  <calcPr calcId="145621" concurrentCalc="0"/>
</workbook>
</file>

<file path=xl/calcChain.xml><?xml version="1.0" encoding="utf-8"?>
<calcChain xmlns="http://schemas.openxmlformats.org/spreadsheetml/2006/main">
  <c r="F52" i="5" l="1"/>
  <c r="H52" i="5"/>
  <c r="F138" i="5"/>
  <c r="E138" i="5"/>
  <c r="F137" i="5"/>
  <c r="E137" i="5"/>
  <c r="F136" i="5"/>
  <c r="E136" i="5"/>
  <c r="F135" i="5"/>
  <c r="E135" i="5"/>
  <c r="F134" i="5"/>
  <c r="E134" i="5"/>
  <c r="F133" i="5"/>
  <c r="E133" i="5"/>
  <c r="F132" i="5"/>
  <c r="E132" i="5"/>
  <c r="F131" i="5"/>
  <c r="E131" i="5"/>
  <c r="F130" i="5"/>
  <c r="E130" i="5"/>
  <c r="F129" i="5"/>
  <c r="E129" i="5"/>
  <c r="F128" i="5"/>
  <c r="E128" i="5"/>
  <c r="F127" i="5"/>
  <c r="E127" i="5"/>
  <c r="F126" i="5"/>
  <c r="E126" i="5"/>
  <c r="F125" i="5"/>
  <c r="E125" i="5"/>
  <c r="F124" i="5"/>
  <c r="E124" i="5"/>
  <c r="F123" i="5"/>
  <c r="E123" i="5"/>
  <c r="F122" i="5"/>
  <c r="E122" i="5"/>
  <c r="F121" i="5"/>
  <c r="E121" i="5"/>
  <c r="F120" i="5"/>
  <c r="E120" i="5"/>
  <c r="F119" i="5"/>
  <c r="E119" i="5"/>
  <c r="F118" i="5"/>
  <c r="E118" i="5"/>
  <c r="F117" i="5"/>
  <c r="E117" i="5"/>
  <c r="F116" i="5"/>
  <c r="E116" i="5"/>
  <c r="F115" i="5"/>
  <c r="E115" i="5"/>
  <c r="F114" i="5"/>
  <c r="E114" i="5"/>
  <c r="F113" i="5"/>
  <c r="E113" i="5"/>
  <c r="F112" i="5"/>
  <c r="E112" i="5"/>
  <c r="F111" i="5"/>
  <c r="E111" i="5"/>
  <c r="F110" i="5"/>
  <c r="E110" i="5"/>
  <c r="F109" i="5"/>
  <c r="E109" i="5"/>
  <c r="F108" i="5"/>
  <c r="E108" i="5"/>
  <c r="F107" i="5"/>
  <c r="E107" i="5"/>
  <c r="F106" i="5"/>
  <c r="E106" i="5"/>
  <c r="F105" i="5"/>
  <c r="E105" i="5"/>
  <c r="F104" i="5"/>
  <c r="E104" i="5"/>
  <c r="F103" i="5"/>
  <c r="E103" i="5"/>
  <c r="F102" i="5"/>
  <c r="E102" i="5"/>
  <c r="F101" i="5"/>
  <c r="E101" i="5"/>
  <c r="F100" i="5"/>
  <c r="E100" i="5"/>
  <c r="F99" i="5"/>
  <c r="E99" i="5"/>
  <c r="F98" i="5"/>
  <c r="E98" i="5"/>
  <c r="F97" i="5"/>
  <c r="E97" i="5"/>
  <c r="F96" i="5"/>
  <c r="E96" i="5"/>
  <c r="F95" i="5"/>
  <c r="E95" i="5"/>
  <c r="F94" i="5"/>
  <c r="E94" i="5"/>
  <c r="F93" i="5"/>
  <c r="E93" i="5"/>
  <c r="F92" i="5"/>
  <c r="E92" i="5"/>
  <c r="F91" i="5"/>
  <c r="E91" i="5"/>
  <c r="F90" i="5"/>
  <c r="E90" i="5"/>
  <c r="F89" i="5"/>
  <c r="E89" i="5"/>
  <c r="F88" i="5"/>
  <c r="E88" i="5"/>
  <c r="F87" i="5"/>
  <c r="E87" i="5"/>
  <c r="F86" i="5"/>
  <c r="E86" i="5"/>
  <c r="F85" i="5"/>
  <c r="E85" i="5"/>
  <c r="F84" i="5"/>
  <c r="E84" i="5"/>
  <c r="F83" i="5"/>
  <c r="E83" i="5"/>
  <c r="F82" i="5"/>
  <c r="E82" i="5"/>
  <c r="F81" i="5"/>
  <c r="E81" i="5"/>
  <c r="F80" i="5"/>
  <c r="E80" i="5"/>
  <c r="F79" i="5"/>
  <c r="E79" i="5"/>
  <c r="F78" i="5"/>
  <c r="E78" i="5"/>
  <c r="F77" i="5"/>
  <c r="E77" i="5"/>
  <c r="F76" i="5"/>
  <c r="E76" i="5"/>
  <c r="F75" i="5"/>
  <c r="E75" i="5"/>
  <c r="F74" i="5"/>
  <c r="E74" i="5"/>
  <c r="F73" i="5"/>
  <c r="E73" i="5"/>
  <c r="F72" i="5"/>
  <c r="E72" i="5"/>
  <c r="F71" i="5"/>
  <c r="E71" i="5"/>
  <c r="F70" i="5"/>
  <c r="E70" i="5"/>
  <c r="F69" i="5"/>
  <c r="E69" i="5"/>
  <c r="F68" i="5"/>
  <c r="E68" i="5"/>
  <c r="F67" i="5"/>
  <c r="E67" i="5"/>
  <c r="F66" i="5"/>
  <c r="E66" i="5"/>
  <c r="F65" i="5"/>
  <c r="E65" i="5"/>
  <c r="F64" i="5"/>
  <c r="E64" i="5"/>
  <c r="F63" i="5"/>
  <c r="E63" i="5"/>
  <c r="F62" i="5"/>
  <c r="E62" i="5"/>
  <c r="F61" i="5"/>
  <c r="E61" i="5"/>
  <c r="F60" i="5"/>
  <c r="E60" i="5"/>
  <c r="F59" i="5"/>
  <c r="E59" i="5"/>
  <c r="F58" i="5"/>
  <c r="E58" i="5"/>
  <c r="F57" i="5"/>
  <c r="E57" i="5"/>
  <c r="F56" i="5"/>
  <c r="E56" i="5"/>
  <c r="F55" i="5"/>
  <c r="E55" i="5"/>
  <c r="F54" i="5"/>
  <c r="E54" i="5"/>
  <c r="F53" i="5"/>
  <c r="E53" i="5"/>
  <c r="F51" i="5"/>
  <c r="E51" i="5"/>
  <c r="F50" i="5"/>
  <c r="E50" i="5"/>
  <c r="F49" i="5"/>
  <c r="E49" i="5"/>
  <c r="F48" i="5"/>
  <c r="E48" i="5"/>
  <c r="F47" i="5"/>
  <c r="E47" i="5"/>
  <c r="F46" i="5"/>
  <c r="E46" i="5"/>
  <c r="F45" i="5"/>
  <c r="E45" i="5"/>
  <c r="F44" i="5"/>
  <c r="E44" i="5"/>
  <c r="F43" i="5"/>
  <c r="E43" i="5"/>
  <c r="F42" i="5"/>
  <c r="E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F34" i="5"/>
  <c r="E34" i="5"/>
  <c r="F33" i="5"/>
  <c r="E33" i="5"/>
  <c r="F32" i="5"/>
  <c r="E32" i="5"/>
  <c r="F31" i="5"/>
  <c r="E31" i="5"/>
  <c r="F30" i="5"/>
  <c r="E30" i="5"/>
  <c r="F29" i="5"/>
  <c r="E29" i="5"/>
  <c r="F28" i="5"/>
  <c r="E28" i="5"/>
  <c r="F27" i="5"/>
  <c r="E27" i="5"/>
  <c r="F26" i="5"/>
  <c r="E26" i="5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16" i="5"/>
  <c r="E16" i="5"/>
  <c r="F15" i="5"/>
  <c r="E15" i="5"/>
  <c r="F14" i="5"/>
  <c r="E14" i="5"/>
  <c r="F13" i="5"/>
  <c r="E13" i="5"/>
  <c r="F12" i="5"/>
  <c r="E12" i="5"/>
  <c r="F11" i="5"/>
  <c r="E11" i="5"/>
  <c r="F10" i="5"/>
  <c r="E10" i="5"/>
  <c r="F9" i="5"/>
  <c r="E9" i="5"/>
  <c r="F8" i="5"/>
  <c r="E8" i="5"/>
  <c r="F7" i="5"/>
  <c r="E7" i="5"/>
  <c r="F6" i="5"/>
  <c r="E6" i="5"/>
  <c r="F5" i="5"/>
  <c r="E5" i="5"/>
  <c r="F4" i="5"/>
  <c r="E4" i="5"/>
  <c r="F3" i="5"/>
  <c r="E3" i="5"/>
  <c r="F2" i="5"/>
  <c r="E2" i="5"/>
  <c r="E52" i="5"/>
  <c r="G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F139" i="5"/>
  <c r="H139" i="5"/>
</calcChain>
</file>

<file path=xl/sharedStrings.xml><?xml version="1.0" encoding="utf-8"?>
<sst xmlns="http://schemas.openxmlformats.org/spreadsheetml/2006/main" count="309" uniqueCount="152">
  <si>
    <t>SAND HAV COLOR ADULTO NEGRO T-35/6</t>
  </si>
  <si>
    <t>SAND HAV COLOR ADULTO NEGRO T-37/8</t>
  </si>
  <si>
    <t>SAND HAV COLOR ADULTO NEGRO T-39/0</t>
  </si>
  <si>
    <t>SAND HAV COLOR ADULTO NEGRO T-41/2</t>
  </si>
  <si>
    <t>SAND HAV COLOR ADULTO NEGRO T-43/4</t>
  </si>
  <si>
    <t>SAND HAV COLOR ADULTO AZUL/TURQU T-35/6</t>
  </si>
  <si>
    <t>SAND HAV COLOR ADULTO AZUL/TURQU T-37/8</t>
  </si>
  <si>
    <t>SAND HAV COLOR ADULTO VIOLAC 719 T-33</t>
  </si>
  <si>
    <t>SAND HAV COLOR ADULTO VIOLAC 719 T-35</t>
  </si>
  <si>
    <t>SAND HAV COLOR ADULTO VIOLAC 719 T-37</t>
  </si>
  <si>
    <t>SAND HAV COLOR ADULTO VIOLAC 719 T-39</t>
  </si>
  <si>
    <t>SAND HAV COLOR ADULTO MARRON T-39</t>
  </si>
  <si>
    <t>SAND HAV COLOR ADULTO MARRON T-41</t>
  </si>
  <si>
    <t>SAND HAV COLOR ADULTO AZUL/NAVAL T-35/6</t>
  </si>
  <si>
    <t>SAND HAV COLOR ADULTO AZUL/NAVAL T-37/8</t>
  </si>
  <si>
    <t>SAND HAV COLOR ADULTO AZUL/NAVAL T-39/0</t>
  </si>
  <si>
    <t>SAND HAV COLOR ADULTO AZUL/NAVAL T-41/2</t>
  </si>
  <si>
    <t>SAND HAV COLOR ADULTO NARANJA NEON T-35</t>
  </si>
  <si>
    <t>SAND HAV COLOR ADULTO NARANJA NEON T-37</t>
  </si>
  <si>
    <t>SAND HAV COLOR ADULTO NARANJA NEON T-39</t>
  </si>
  <si>
    <t>SAND HAV COLOR ADULTO VERDE NEON T-35</t>
  </si>
  <si>
    <t>SAND HAV COLOR ADULTO VERDE NEON T-37</t>
  </si>
  <si>
    <t>SAND HAV COLOR ADULTO VERDE NEON T-39</t>
  </si>
  <si>
    <t>SAND HAV COLOR ADULTO MARAVILLA 84 T-35</t>
  </si>
  <si>
    <t>SAND HAV COLOR ADULTO MARAVILLA 84 T-37</t>
  </si>
  <si>
    <t>SAND HAV COLOR ADULTO MARAVILLA 84 T-39</t>
  </si>
  <si>
    <t>SAND HAV SLIM ANIMALS PETUNIA T-35</t>
  </si>
  <si>
    <t>SAND HAV SLIM ANIMALS PETUNIA T-37</t>
  </si>
  <si>
    <t>SAND HAV SLIM ANIMALS PETUNIA T-39</t>
  </si>
  <si>
    <t>SAND HAV SLIM ANIMALS VERDE OLIVA T-37</t>
  </si>
  <si>
    <t>SAND HAV SLIM ANIMALS VERDE OLIVA T-39</t>
  </si>
  <si>
    <t>SAND HAV SLIM ANIMALS ROSE GOLD/COBRE T-37</t>
  </si>
  <si>
    <t>SAND HAV SLIM ANIMALS ROSE GOLD/COBRE T-39</t>
  </si>
  <si>
    <t>SAND HAV SLIM ANIMALS BEGE/CORAL NEW T-37</t>
  </si>
  <si>
    <t>SAND HAV SLIM ANIMALS BEGE/CORAL NEW T-39</t>
  </si>
  <si>
    <t>SAND HAV TREND NEGRO T-39</t>
  </si>
  <si>
    <t>SAND HAV TREND NEGRO T-41</t>
  </si>
  <si>
    <t>SAND HAV TREND NEGRO T-43</t>
  </si>
  <si>
    <t>SAND HAV TREND MARINO/MARINO T-39</t>
  </si>
  <si>
    <t>SAND HAV TREND MARINO/MARINO T-41</t>
  </si>
  <si>
    <t>SAND HAV TREND MARINO/MARINO T-43</t>
  </si>
  <si>
    <t>SAND HAV SLIM TRIBAL AZUL T-37</t>
  </si>
  <si>
    <t>SAND HAV SLIM TRIBAL AZUL T-39</t>
  </si>
  <si>
    <t>SAND HAV SLIM TRIBAL BLANCO/NEGRO/PINK T-37</t>
  </si>
  <si>
    <t>SAND HAV SLIM TRIBAL BLANCO/NEGRO/PINK T-39</t>
  </si>
  <si>
    <t>SAND HAV SPRING ACAI T-37</t>
  </si>
  <si>
    <t>SAND HAV SPRING ACAI T-39</t>
  </si>
  <si>
    <t>SAND HAV SPRING REGATA T-37</t>
  </si>
  <si>
    <t>SAND HAV SPRING REGATA T-39</t>
  </si>
  <si>
    <t>SAND HAV SPRING BLANCO/ROSE GOLD/ROSE GOLD T-37</t>
  </si>
  <si>
    <t>SAND HAV AERO GRAPHIC BLANCO NEGRO T-39</t>
  </si>
  <si>
    <t>SAND HAV AERO GRAPHIC BLANCO NEGRO T-41</t>
  </si>
  <si>
    <t>SAND HAV AERO GRAPHIC BLANCO NEGRO T-43</t>
  </si>
  <si>
    <t>SAND HAV AERO GRAPHIC NEGRO ACERO GRIS T-39</t>
  </si>
  <si>
    <t>SAND HAV AERO GRAPHIC NEGRO ACERO GRIS T-41</t>
  </si>
  <si>
    <t>SAND HAV AERO GRAPHIC NEGRO ACERO GRIS T-43</t>
  </si>
  <si>
    <t>SAND HAV AERO GRAPHIC NARANJA NEON/NEGRO T-41</t>
  </si>
  <si>
    <t>SAND HAV AERO GRAPHIC NARANJA NEON/NEGRO T-43</t>
  </si>
  <si>
    <t>SAND HAV AERO GRAPHIC ESTRELLA AZUL MARINO T-39</t>
  </si>
  <si>
    <t>SAND HAV AERO GRAPHIC ESTRELLA AZUL MARINO T-41</t>
  </si>
  <si>
    <t>SAND HAV AERO GRAPHIC ESTRELLA AZUL MARINO T-43</t>
  </si>
  <si>
    <t>SAND HAV SLIM ORGANIC CF ACAI T-35</t>
  </si>
  <si>
    <t>SAND HAV SLIM ORGANIC CF ACAI T-37</t>
  </si>
  <si>
    <t>SAND HAV SLIM ORGANIC CF ACAI T-39</t>
  </si>
  <si>
    <t>SAND HAV SLIM ORGANIC CF NEGRO/GRIS OSCURO T-35</t>
  </si>
  <si>
    <t>SAND HAV SLIM ORGANIC CF NEGRO/GRIS OSCURO T-37</t>
  </si>
  <si>
    <t>SAND HAV SLIM ORGANIC CF NEGRO/GRIS OSCURO T-39</t>
  </si>
  <si>
    <t>SAND HAV TOP ANIMALS VERDE MENTOL-37</t>
  </si>
  <si>
    <t>SAND HAV TOP ANIMALS VERDE MENTOL-39</t>
  </si>
  <si>
    <t>SAND HAV TOP ANIMALS PETUNIA-37</t>
  </si>
  <si>
    <t>SAND HAV TOP ANIMALS PETUNIA-39</t>
  </si>
  <si>
    <t>SAND HAV TOP ANIMALS GRIS ARENA/ROSE GOLD-37</t>
  </si>
  <si>
    <t>SAND HAV TOP ANIMALS GRIS ARENA/ROSE GOLD-39</t>
  </si>
  <si>
    <t>SAND HAV KIDS DISNEY SWEET BLANCO T-25</t>
  </si>
  <si>
    <t>SAND HAV KIDS DISNEY SWEET BLANCO T-27</t>
  </si>
  <si>
    <t>SAND HAV KIDS DISNEY SWEET BLANCO T-29</t>
  </si>
  <si>
    <t>SAND HAV KIDS DISNEY SWEET BLANCO T-31</t>
  </si>
  <si>
    <t>SAND HAV KIDS DISNEY SWEET BLANCO T-33</t>
  </si>
  <si>
    <t>SAND HAV KIDS DISNEY SWEET BLANCO T-35</t>
  </si>
  <si>
    <t>SAND HAV BABY FROZEN AMARILLO CITRICO CF T-19</t>
  </si>
  <si>
    <t>SAND HAV BABY FROZEN AMARILLO CITRICO CF T-20</t>
  </si>
  <si>
    <t>SAND HAV BABY FROZEN AMARILLO CITRICO CF T-21</t>
  </si>
  <si>
    <t>SAND HAV BABY FROZEN AMARILLO CITRICO CF T-22</t>
  </si>
  <si>
    <t>SAND HAV BABY FROZEN AMARILLO CITRICO CF T-23</t>
  </si>
  <si>
    <t>SAND HAV BABY FROZEN AMARILLO CITRICO CF T-25</t>
  </si>
  <si>
    <t>SAND HAV BABY FROZEN ROSA CF T-19</t>
  </si>
  <si>
    <t>SAND HAV BABY FROZEN ROSA CF T-20</t>
  </si>
  <si>
    <t>SAND HAV BABY FROZEN ROSA CF T-21</t>
  </si>
  <si>
    <t>SAND HAV BABY FROZEN ROSA CF T-22</t>
  </si>
  <si>
    <t>SAND HAV BABY FROZEN ROSA CF T-23/4</t>
  </si>
  <si>
    <t>SAND HAV BABY FROZEN ROSA CF T-25/6</t>
  </si>
  <si>
    <t>SAND HAV TOP GRACIA CF NEGRO/NEGRO T-35</t>
  </si>
  <si>
    <t>SAND HAV TOP GRACIA CF NEGRO/NEGRO T-37</t>
  </si>
  <si>
    <t>SAND HAV TOP GRACIA CF NEGRO/NEGRO T-39</t>
  </si>
  <si>
    <t>SAND HAV TOP GRACIA CF ROSA FRAMBUESA T-35</t>
  </si>
  <si>
    <t>SAND HAV TOP GRACIA CF ROSA FRAMBUESA T-37</t>
  </si>
  <si>
    <t>SAND HAV TOP GRACIA CF ROSA FRAMBUESA T-39</t>
  </si>
  <si>
    <t>SAND HAV TOP GRACIA CF BLANCO/ROSADO FUERTE T-35</t>
  </si>
  <si>
    <t>SAND HAV TOP GRACIA CF BLANCO/ROSADO FUERTE T-37</t>
  </si>
  <si>
    <t>SAND HAV TOP GRACIA CF BLANCO/ROSADO FUERTE T-39</t>
  </si>
  <si>
    <t>SAND HAV SLIM ROMANCE CF AZUL INDIGO T-37</t>
  </si>
  <si>
    <t>SAND HAV SLIM ROMANCE CF BEGE T-37</t>
  </si>
  <si>
    <t>SAND HAV COLOR UP ROSADO FUERTE T-35</t>
  </si>
  <si>
    <t>SAND HAV COLOR UP ROSADO FUERTE T-37</t>
  </si>
  <si>
    <t>SAND HAV COLOR UP ROSADO FUERTE T-39</t>
  </si>
  <si>
    <t>SAND HAV COLOR UP LILA SOFT T-37</t>
  </si>
  <si>
    <t>SAND HAV COLOR UP LILA SOFT T-39</t>
  </si>
  <si>
    <t>SAND HAV COLOR UP NARANJA NEON T-41</t>
  </si>
  <si>
    <t>SAND HAV COLOR UP AZUL TRADE T-39</t>
  </si>
  <si>
    <t>SAND HAV COLOR UP AZUL TRADE T-41</t>
  </si>
  <si>
    <t>SAND HAV COLOR UP AZUL TRADE T-43</t>
  </si>
  <si>
    <t>SAND HAV BABY CUTIES ICE BLUE T-19</t>
  </si>
  <si>
    <t>SAND HAV BABY CUTIES ICE BLUE T-20</t>
  </si>
  <si>
    <t>SAND HAV BABY CUTIES ICE BLUE T-21</t>
  </si>
  <si>
    <t>SAND HAV BABY CUTIES ICE BLUE T-22</t>
  </si>
  <si>
    <t>SAND HAV BABY CUTIES ICE BLUE T-23/4</t>
  </si>
  <si>
    <t>SAND HAV BABY CUTIES ICE BLUE T-25/6</t>
  </si>
  <si>
    <t>SAND HAV TOP CONCEITOS CF NEGRO/GRIS HIELO T-41</t>
  </si>
  <si>
    <t>SAND HAV TOP CONCEITOS CF NEGRO/GRIS HIELO T-43</t>
  </si>
  <si>
    <t>SAND HAV BABY FLINTSTONES BLANCO T-19</t>
  </si>
  <si>
    <t>SAND HAV BABY FLINTSTONES BLANCO T-20</t>
  </si>
  <si>
    <t>SAND HAV BABY FLINTSTONES BLANCO T-21</t>
  </si>
  <si>
    <t>SAND HAV BABY FLINTSTONES BLANCO T-22</t>
  </si>
  <si>
    <t>SAND HAV BABY FLINTSTONES BLANCO T-23/4</t>
  </si>
  <si>
    <t>SAND HAV BABY FLINTSTONES BLANCO T-25/6</t>
  </si>
  <si>
    <t>SAND HAV BABY FLINTSTONES NARANJA NEON T-19</t>
  </si>
  <si>
    <t>SAND HAV BABY FLINTSTONES NARANJA NEON T-20</t>
  </si>
  <si>
    <t>SAND HAV BABY FLINTSTONES NARANJA NEON T-21</t>
  </si>
  <si>
    <t>SAND HAV BABY FLINTSTONES NARANJA NEON T-22</t>
  </si>
  <si>
    <t>SAND HAV BABY FLINTSTONES NARANJA NEON T-23</t>
  </si>
  <si>
    <t>SAND HAV BABY FLINTSTONES NARANJA NEON T-25</t>
  </si>
  <si>
    <t>SAND HAV BABY FLINTSTONES AMARILLO LED T-19</t>
  </si>
  <si>
    <t>SAND HAV BABY FLINTSTONES AMARILLO LED T-20</t>
  </si>
  <si>
    <t>SAND HAV BABY FLINTSTONES AMARILLO LED T-21</t>
  </si>
  <si>
    <t>SAND HAV BABY FLINTSTONES AMARILLO LED T-22</t>
  </si>
  <si>
    <t>SAND HAV BABY FLINTSTONES AMARILLO LED T-23</t>
  </si>
  <si>
    <t>SAND HAV BABY FLINTSTONES AMARILLO LED T-25</t>
  </si>
  <si>
    <t>Total general</t>
  </si>
  <si>
    <t>EAN</t>
  </si>
  <si>
    <t>UNISEX</t>
  </si>
  <si>
    <t>IMAGEN</t>
  </si>
  <si>
    <t>.</t>
  </si>
  <si>
    <t>TOTAL</t>
  </si>
  <si>
    <t>BOX</t>
  </si>
  <si>
    <t>GENDER</t>
  </si>
  <si>
    <t>REFERENCE</t>
  </si>
  <si>
    <t>QTY</t>
  </si>
  <si>
    <t>BABY</t>
  </si>
  <si>
    <t>MAN</t>
  </si>
  <si>
    <t>WOMAN</t>
  </si>
  <si>
    <t>KIDS</t>
  </si>
  <si>
    <t>WHSL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</si>
</sst>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_-;\-* #,##0_-;_-* &quot;-&quot;??_-;_-@_-"/>
    <numFmt numFmtId="167" formatCode="_-&quot;$&quot;* #,##0_-;\-&quot;$&quot;* #,##0_-;_-&quot;$&quot;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166" fontId="4" fillId="3" borderId="1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167" fontId="0" fillId="3" borderId="1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114300</xdr:rowOff>
    </xdr:from>
    <xdr:to>
      <xdr:col>0</xdr:col>
      <xdr:colOff>1238250</xdr:colOff>
      <xdr:row>6</xdr:row>
      <xdr:rowOff>104775</xdr:rowOff>
    </xdr:to>
    <xdr:pic>
      <xdr:nvPicPr>
        <xdr:cNvPr id="1025" name="Imagen 1"/>
        <xdr:cNvPicPr>
          <a:picLocks noChangeAspect="1"/>
        </xdr:cNvPicPr>
      </xdr:nvPicPr>
      <xdr:blipFill>
        <a:blip xmlns:r="http://schemas.openxmlformats.org/officeDocument/2006/relationships" r:embed="rId1"/>
        <a:srcRect l="14960" t="25420" r="14642" b="25179"/>
        <a:stretch>
          <a:fillRect/>
        </a:stretch>
      </xdr:blipFill>
      <xdr:spPr bwMode="auto">
        <a:xfrm>
          <a:off x="180975" y="409575"/>
          <a:ext cx="10572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7</xdr:row>
      <xdr:rowOff>123825</xdr:rowOff>
    </xdr:from>
    <xdr:to>
      <xdr:col>0</xdr:col>
      <xdr:colOff>1190625</xdr:colOff>
      <xdr:row>12</xdr:row>
      <xdr:rowOff>114300</xdr:rowOff>
    </xdr:to>
    <xdr:pic>
      <xdr:nvPicPr>
        <xdr:cNvPr id="1026" name="Imagen 2"/>
        <xdr:cNvPicPr>
          <a:picLocks noChangeAspect="1"/>
        </xdr:cNvPicPr>
      </xdr:nvPicPr>
      <xdr:blipFill>
        <a:blip xmlns:r="http://schemas.openxmlformats.org/officeDocument/2006/relationships" r:embed="rId2"/>
        <a:srcRect l="15369" t="24973" r="15932" b="25095"/>
        <a:stretch>
          <a:fillRect/>
        </a:stretch>
      </xdr:blipFill>
      <xdr:spPr bwMode="auto">
        <a:xfrm>
          <a:off x="171450" y="1676400"/>
          <a:ext cx="10191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</xdr:row>
      <xdr:rowOff>66675</xdr:rowOff>
    </xdr:from>
    <xdr:to>
      <xdr:col>0</xdr:col>
      <xdr:colOff>1228725</xdr:colOff>
      <xdr:row>18</xdr:row>
      <xdr:rowOff>142875</xdr:rowOff>
    </xdr:to>
    <xdr:pic>
      <xdr:nvPicPr>
        <xdr:cNvPr id="1027" name="Imagen 3"/>
        <xdr:cNvPicPr>
          <a:picLocks noChangeAspect="1"/>
        </xdr:cNvPicPr>
      </xdr:nvPicPr>
      <xdr:blipFill>
        <a:blip xmlns:r="http://schemas.openxmlformats.org/officeDocument/2006/relationships" r:embed="rId3"/>
        <a:srcRect l="14729" t="23750" r="14729" b="23750"/>
        <a:stretch>
          <a:fillRect/>
        </a:stretch>
      </xdr:blipFill>
      <xdr:spPr bwMode="auto">
        <a:xfrm>
          <a:off x="152400" y="2876550"/>
          <a:ext cx="10763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19</xdr:row>
      <xdr:rowOff>104775</xdr:rowOff>
    </xdr:from>
    <xdr:to>
      <xdr:col>0</xdr:col>
      <xdr:colOff>1219200</xdr:colOff>
      <xdr:row>24</xdr:row>
      <xdr:rowOff>38100</xdr:rowOff>
    </xdr:to>
    <xdr:pic>
      <xdr:nvPicPr>
        <xdr:cNvPr id="1028" name="Imagen 4"/>
        <xdr:cNvPicPr>
          <a:picLocks noChangeAspect="1"/>
        </xdr:cNvPicPr>
      </xdr:nvPicPr>
      <xdr:blipFill>
        <a:blip xmlns:r="http://schemas.openxmlformats.org/officeDocument/2006/relationships" r:embed="rId4"/>
        <a:srcRect l="15759" t="25261" r="14751" b="25929"/>
        <a:stretch>
          <a:fillRect/>
        </a:stretch>
      </xdr:blipFill>
      <xdr:spPr bwMode="auto">
        <a:xfrm>
          <a:off x="228600" y="4171950"/>
          <a:ext cx="990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161925</xdr:rowOff>
    </xdr:from>
    <xdr:to>
      <xdr:col>0</xdr:col>
      <xdr:colOff>1209675</xdr:colOff>
      <xdr:row>30</xdr:row>
      <xdr:rowOff>57150</xdr:rowOff>
    </xdr:to>
    <xdr:pic>
      <xdr:nvPicPr>
        <xdr:cNvPr id="1029" name="Imagen 5"/>
        <xdr:cNvPicPr>
          <a:picLocks noChangeAspect="1"/>
        </xdr:cNvPicPr>
      </xdr:nvPicPr>
      <xdr:blipFill>
        <a:blip xmlns:r="http://schemas.openxmlformats.org/officeDocument/2006/relationships" r:embed="rId5"/>
        <a:srcRect l="14546" t="23947" r="13454" b="24623"/>
        <a:stretch>
          <a:fillRect/>
        </a:stretch>
      </xdr:blipFill>
      <xdr:spPr bwMode="auto">
        <a:xfrm>
          <a:off x="266700" y="5486400"/>
          <a:ext cx="942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31</xdr:row>
      <xdr:rowOff>142875</xdr:rowOff>
    </xdr:from>
    <xdr:to>
      <xdr:col>0</xdr:col>
      <xdr:colOff>1228725</xdr:colOff>
      <xdr:row>36</xdr:row>
      <xdr:rowOff>76200</xdr:rowOff>
    </xdr:to>
    <xdr:pic>
      <xdr:nvPicPr>
        <xdr:cNvPr id="1030" name="Imagen 6"/>
        <xdr:cNvPicPr>
          <a:picLocks noChangeAspect="1"/>
        </xdr:cNvPicPr>
      </xdr:nvPicPr>
      <xdr:blipFill>
        <a:blip xmlns:r="http://schemas.openxmlformats.org/officeDocument/2006/relationships" r:embed="rId6"/>
        <a:srcRect l="13560" t="23740" r="12836" b="23674"/>
        <a:stretch>
          <a:fillRect/>
        </a:stretch>
      </xdr:blipFill>
      <xdr:spPr bwMode="auto">
        <a:xfrm>
          <a:off x="247650" y="6724650"/>
          <a:ext cx="9810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51</xdr:row>
      <xdr:rowOff>47625</xdr:rowOff>
    </xdr:from>
    <xdr:to>
      <xdr:col>0</xdr:col>
      <xdr:colOff>1133475</xdr:colOff>
      <xdr:row>51</xdr:row>
      <xdr:rowOff>885825</xdr:rowOff>
    </xdr:to>
    <xdr:pic>
      <xdr:nvPicPr>
        <xdr:cNvPr id="1031" name="Imagen 7"/>
        <xdr:cNvPicPr>
          <a:picLocks noChangeAspect="1"/>
        </xdr:cNvPicPr>
      </xdr:nvPicPr>
      <xdr:blipFill>
        <a:blip xmlns:r="http://schemas.openxmlformats.org/officeDocument/2006/relationships" r:embed="rId7"/>
        <a:srcRect t="14005" b="13547"/>
        <a:stretch>
          <a:fillRect/>
        </a:stretch>
      </xdr:blipFill>
      <xdr:spPr bwMode="auto">
        <a:xfrm>
          <a:off x="304800" y="12439650"/>
          <a:ext cx="8286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48</xdr:row>
      <xdr:rowOff>28575</xdr:rowOff>
    </xdr:from>
    <xdr:to>
      <xdr:col>0</xdr:col>
      <xdr:colOff>1162050</xdr:colOff>
      <xdr:row>50</xdr:row>
      <xdr:rowOff>295275</xdr:rowOff>
    </xdr:to>
    <xdr:pic>
      <xdr:nvPicPr>
        <xdr:cNvPr id="1032" name="Picture 2" descr="Resultado de imagen para havaianas color up azul trade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85750" y="115062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37</xdr:row>
      <xdr:rowOff>19050</xdr:rowOff>
    </xdr:from>
    <xdr:to>
      <xdr:col>0</xdr:col>
      <xdr:colOff>1123950</xdr:colOff>
      <xdr:row>39</xdr:row>
      <xdr:rowOff>276225</xdr:rowOff>
    </xdr:to>
    <xdr:pic>
      <xdr:nvPicPr>
        <xdr:cNvPr id="1033" name="Imagen 13"/>
        <xdr:cNvPicPr>
          <a:picLocks noChangeAspect="1"/>
        </xdr:cNvPicPr>
      </xdr:nvPicPr>
      <xdr:blipFill>
        <a:blip xmlns:r="http://schemas.openxmlformats.org/officeDocument/2006/relationships" r:embed="rId9"/>
        <a:srcRect t="10100" b="9052"/>
        <a:stretch>
          <a:fillRect/>
        </a:stretch>
      </xdr:blipFill>
      <xdr:spPr bwMode="auto">
        <a:xfrm>
          <a:off x="304800" y="7858125"/>
          <a:ext cx="8191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45</xdr:row>
      <xdr:rowOff>19050</xdr:rowOff>
    </xdr:from>
    <xdr:to>
      <xdr:col>0</xdr:col>
      <xdr:colOff>1143000</xdr:colOff>
      <xdr:row>47</xdr:row>
      <xdr:rowOff>295275</xdr:rowOff>
    </xdr:to>
    <xdr:pic>
      <xdr:nvPicPr>
        <xdr:cNvPr id="1034" name="Imagen 14"/>
        <xdr:cNvPicPr>
          <a:picLocks noChangeAspect="1"/>
        </xdr:cNvPicPr>
      </xdr:nvPicPr>
      <xdr:blipFill>
        <a:blip xmlns:r="http://schemas.openxmlformats.org/officeDocument/2006/relationships" r:embed="rId10"/>
        <a:srcRect t="10255" b="9946"/>
        <a:stretch>
          <a:fillRect/>
        </a:stretch>
      </xdr:blipFill>
      <xdr:spPr bwMode="auto">
        <a:xfrm>
          <a:off x="295275" y="10582275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43</xdr:row>
      <xdr:rowOff>19050</xdr:rowOff>
    </xdr:from>
    <xdr:to>
      <xdr:col>0</xdr:col>
      <xdr:colOff>1143000</xdr:colOff>
      <xdr:row>44</xdr:row>
      <xdr:rowOff>438150</xdr:rowOff>
    </xdr:to>
    <xdr:pic>
      <xdr:nvPicPr>
        <xdr:cNvPr id="1035" name="Imagen 15"/>
        <xdr:cNvPicPr>
          <a:picLocks noChangeAspect="1"/>
        </xdr:cNvPicPr>
      </xdr:nvPicPr>
      <xdr:blipFill>
        <a:blip xmlns:r="http://schemas.openxmlformats.org/officeDocument/2006/relationships" r:embed="rId11"/>
        <a:srcRect t="10039" b="10281"/>
        <a:stretch>
          <a:fillRect/>
        </a:stretch>
      </xdr:blipFill>
      <xdr:spPr bwMode="auto">
        <a:xfrm>
          <a:off x="304800" y="9686925"/>
          <a:ext cx="8382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40</xdr:row>
      <xdr:rowOff>19050</xdr:rowOff>
    </xdr:from>
    <xdr:to>
      <xdr:col>0</xdr:col>
      <xdr:colOff>1133475</xdr:colOff>
      <xdr:row>42</xdr:row>
      <xdr:rowOff>295275</xdr:rowOff>
    </xdr:to>
    <xdr:pic>
      <xdr:nvPicPr>
        <xdr:cNvPr id="1036" name="Imagen 16"/>
        <xdr:cNvPicPr>
          <a:picLocks noChangeAspect="1"/>
        </xdr:cNvPicPr>
      </xdr:nvPicPr>
      <xdr:blipFill>
        <a:blip xmlns:r="http://schemas.openxmlformats.org/officeDocument/2006/relationships" r:embed="rId12"/>
        <a:srcRect t="10612" b="9589"/>
        <a:stretch>
          <a:fillRect/>
        </a:stretch>
      </xdr:blipFill>
      <xdr:spPr bwMode="auto">
        <a:xfrm>
          <a:off x="295275" y="8772525"/>
          <a:ext cx="8382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57</xdr:row>
      <xdr:rowOff>19050</xdr:rowOff>
    </xdr:from>
    <xdr:to>
      <xdr:col>0</xdr:col>
      <xdr:colOff>1114425</xdr:colOff>
      <xdr:row>59</xdr:row>
      <xdr:rowOff>295275</xdr:rowOff>
    </xdr:to>
    <xdr:pic>
      <xdr:nvPicPr>
        <xdr:cNvPr id="1037" name="Imagen 17"/>
        <xdr:cNvPicPr>
          <a:picLocks noChangeAspect="1"/>
        </xdr:cNvPicPr>
      </xdr:nvPicPr>
      <xdr:blipFill>
        <a:blip xmlns:r="http://schemas.openxmlformats.org/officeDocument/2006/relationships" r:embed="rId13"/>
        <a:srcRect t="10100" b="9052"/>
        <a:stretch>
          <a:fillRect/>
        </a:stretch>
      </xdr:blipFill>
      <xdr:spPr bwMode="auto">
        <a:xfrm>
          <a:off x="285750" y="15192375"/>
          <a:ext cx="828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54</xdr:row>
      <xdr:rowOff>9525</xdr:rowOff>
    </xdr:from>
    <xdr:to>
      <xdr:col>0</xdr:col>
      <xdr:colOff>1114425</xdr:colOff>
      <xdr:row>56</xdr:row>
      <xdr:rowOff>295275</xdr:rowOff>
    </xdr:to>
    <xdr:pic>
      <xdr:nvPicPr>
        <xdr:cNvPr id="1038" name="Imagen 18"/>
        <xdr:cNvPicPr>
          <a:picLocks noChangeAspect="1"/>
        </xdr:cNvPicPr>
      </xdr:nvPicPr>
      <xdr:blipFill>
        <a:blip xmlns:r="http://schemas.openxmlformats.org/officeDocument/2006/relationships" r:embed="rId14"/>
        <a:srcRect t="10120" b="10081"/>
        <a:stretch>
          <a:fillRect/>
        </a:stretch>
      </xdr:blipFill>
      <xdr:spPr bwMode="auto">
        <a:xfrm>
          <a:off x="266700" y="14268450"/>
          <a:ext cx="8477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52</xdr:row>
      <xdr:rowOff>28575</xdr:rowOff>
    </xdr:from>
    <xdr:to>
      <xdr:col>0</xdr:col>
      <xdr:colOff>1104900</xdr:colOff>
      <xdr:row>53</xdr:row>
      <xdr:rowOff>419100</xdr:rowOff>
    </xdr:to>
    <xdr:pic>
      <xdr:nvPicPr>
        <xdr:cNvPr id="1039" name="Imagen 20" descr="Resultado de imagen para havaianas top conceitos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 l="7813" t="2603" r="9895" b="2603"/>
        <a:stretch>
          <a:fillRect/>
        </a:stretch>
      </xdr:blipFill>
      <xdr:spPr bwMode="auto">
        <a:xfrm>
          <a:off x="304800" y="13335000"/>
          <a:ext cx="800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60</xdr:row>
      <xdr:rowOff>76200</xdr:rowOff>
    </xdr:from>
    <xdr:to>
      <xdr:col>0</xdr:col>
      <xdr:colOff>1200150</xdr:colOff>
      <xdr:row>65</xdr:row>
      <xdr:rowOff>152400</xdr:rowOff>
    </xdr:to>
    <xdr:pic>
      <xdr:nvPicPr>
        <xdr:cNvPr id="1040" name="Imagen 22"/>
        <xdr:cNvPicPr>
          <a:picLocks noChangeAspect="1"/>
        </xdr:cNvPicPr>
      </xdr:nvPicPr>
      <xdr:blipFill>
        <a:blip xmlns:r="http://schemas.openxmlformats.org/officeDocument/2006/relationships" r:embed="rId16"/>
        <a:srcRect l="24800" t="21651" r="24800" b="20601"/>
        <a:stretch>
          <a:fillRect/>
        </a:stretch>
      </xdr:blipFill>
      <xdr:spPr bwMode="auto">
        <a:xfrm>
          <a:off x="219075" y="16163925"/>
          <a:ext cx="9810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68</xdr:row>
      <xdr:rowOff>19050</xdr:rowOff>
    </xdr:from>
    <xdr:to>
      <xdr:col>0</xdr:col>
      <xdr:colOff>1123950</xdr:colOff>
      <xdr:row>71</xdr:row>
      <xdr:rowOff>0</xdr:rowOff>
    </xdr:to>
    <xdr:pic>
      <xdr:nvPicPr>
        <xdr:cNvPr id="1041" name="Imagen 29"/>
        <xdr:cNvPicPr>
          <a:picLocks noChangeAspect="1"/>
        </xdr:cNvPicPr>
      </xdr:nvPicPr>
      <xdr:blipFill>
        <a:blip xmlns:r="http://schemas.openxmlformats.org/officeDocument/2006/relationships" r:embed="rId17"/>
        <a:srcRect t="14301" b="14301"/>
        <a:stretch>
          <a:fillRect/>
        </a:stretch>
      </xdr:blipFill>
      <xdr:spPr bwMode="auto">
        <a:xfrm>
          <a:off x="228600" y="1827847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66</xdr:row>
      <xdr:rowOff>9525</xdr:rowOff>
    </xdr:from>
    <xdr:to>
      <xdr:col>0</xdr:col>
      <xdr:colOff>1133475</xdr:colOff>
      <xdr:row>67</xdr:row>
      <xdr:rowOff>447675</xdr:rowOff>
    </xdr:to>
    <xdr:pic>
      <xdr:nvPicPr>
        <xdr:cNvPr id="1042" name="Imagen 30"/>
        <xdr:cNvPicPr>
          <a:picLocks noChangeAspect="1"/>
        </xdr:cNvPicPr>
      </xdr:nvPicPr>
      <xdr:blipFill>
        <a:blip xmlns:r="http://schemas.openxmlformats.org/officeDocument/2006/relationships" r:embed="rId18"/>
        <a:srcRect t="14940" b="13661"/>
        <a:stretch>
          <a:fillRect/>
        </a:stretch>
      </xdr:blipFill>
      <xdr:spPr bwMode="auto">
        <a:xfrm>
          <a:off x="238125" y="17354550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92</xdr:row>
      <xdr:rowOff>28575</xdr:rowOff>
    </xdr:from>
    <xdr:to>
      <xdr:col>0</xdr:col>
      <xdr:colOff>1123950</xdr:colOff>
      <xdr:row>94</xdr:row>
      <xdr:rowOff>0</xdr:rowOff>
    </xdr:to>
    <xdr:pic>
      <xdr:nvPicPr>
        <xdr:cNvPr id="1043" name="Imagen 31"/>
        <xdr:cNvPicPr>
          <a:picLocks noChangeAspect="1"/>
        </xdr:cNvPicPr>
      </xdr:nvPicPr>
      <xdr:blipFill>
        <a:blip xmlns:r="http://schemas.openxmlformats.org/officeDocument/2006/relationships" r:embed="rId19"/>
        <a:srcRect t="14301" b="13251"/>
        <a:stretch>
          <a:fillRect/>
        </a:stretch>
      </xdr:blipFill>
      <xdr:spPr bwMode="auto">
        <a:xfrm>
          <a:off x="247650" y="28460700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95</xdr:row>
      <xdr:rowOff>38100</xdr:rowOff>
    </xdr:from>
    <xdr:to>
      <xdr:col>0</xdr:col>
      <xdr:colOff>1181100</xdr:colOff>
      <xdr:row>96</xdr:row>
      <xdr:rowOff>447675</xdr:rowOff>
    </xdr:to>
    <xdr:pic>
      <xdr:nvPicPr>
        <xdr:cNvPr id="1044" name="Imagen 33"/>
        <xdr:cNvPicPr>
          <a:picLocks noChangeAspect="1"/>
        </xdr:cNvPicPr>
      </xdr:nvPicPr>
      <xdr:blipFill>
        <a:blip xmlns:r="http://schemas.openxmlformats.org/officeDocument/2006/relationships" r:embed="rId20"/>
        <a:srcRect t="13712" b="12790"/>
        <a:stretch>
          <a:fillRect/>
        </a:stretch>
      </xdr:blipFill>
      <xdr:spPr bwMode="auto">
        <a:xfrm>
          <a:off x="333375" y="30299025"/>
          <a:ext cx="8477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94</xdr:row>
      <xdr:rowOff>47625</xdr:rowOff>
    </xdr:from>
    <xdr:to>
      <xdr:col>0</xdr:col>
      <xdr:colOff>1133475</xdr:colOff>
      <xdr:row>94</xdr:row>
      <xdr:rowOff>895350</xdr:rowOff>
    </xdr:to>
    <xdr:pic>
      <xdr:nvPicPr>
        <xdr:cNvPr id="1045" name="Imagen 35"/>
        <xdr:cNvPicPr>
          <a:picLocks noChangeAspect="1"/>
        </xdr:cNvPicPr>
      </xdr:nvPicPr>
      <xdr:blipFill>
        <a:blip xmlns:r="http://schemas.openxmlformats.org/officeDocument/2006/relationships" r:embed="rId21"/>
        <a:srcRect t="13484" b="13017"/>
        <a:stretch>
          <a:fillRect/>
        </a:stretch>
      </xdr:blipFill>
      <xdr:spPr bwMode="auto">
        <a:xfrm>
          <a:off x="314325" y="29394150"/>
          <a:ext cx="8191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101</xdr:row>
      <xdr:rowOff>28575</xdr:rowOff>
    </xdr:from>
    <xdr:to>
      <xdr:col>0</xdr:col>
      <xdr:colOff>1095375</xdr:colOff>
      <xdr:row>102</xdr:row>
      <xdr:rowOff>419100</xdr:rowOff>
    </xdr:to>
    <xdr:pic>
      <xdr:nvPicPr>
        <xdr:cNvPr id="1046" name="Imagen 36"/>
        <xdr:cNvPicPr>
          <a:picLocks noChangeAspect="1"/>
        </xdr:cNvPicPr>
      </xdr:nvPicPr>
      <xdr:blipFill>
        <a:blip xmlns:r="http://schemas.openxmlformats.org/officeDocument/2006/relationships" r:embed="rId22"/>
        <a:srcRect t="13251" b="12201"/>
        <a:stretch>
          <a:fillRect/>
        </a:stretch>
      </xdr:blipFill>
      <xdr:spPr bwMode="auto">
        <a:xfrm>
          <a:off x="295275" y="33032700"/>
          <a:ext cx="8001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99</xdr:row>
      <xdr:rowOff>19050</xdr:rowOff>
    </xdr:from>
    <xdr:to>
      <xdr:col>0</xdr:col>
      <xdr:colOff>1171575</xdr:colOff>
      <xdr:row>100</xdr:row>
      <xdr:rowOff>447675</xdr:rowOff>
    </xdr:to>
    <xdr:pic>
      <xdr:nvPicPr>
        <xdr:cNvPr id="1047" name="Imagen 37"/>
        <xdr:cNvPicPr>
          <a:picLocks noChangeAspect="1"/>
        </xdr:cNvPicPr>
      </xdr:nvPicPr>
      <xdr:blipFill>
        <a:blip xmlns:r="http://schemas.openxmlformats.org/officeDocument/2006/relationships" r:embed="rId23"/>
        <a:srcRect t="13667" b="13884"/>
        <a:stretch>
          <a:fillRect/>
        </a:stretch>
      </xdr:blipFill>
      <xdr:spPr bwMode="auto">
        <a:xfrm>
          <a:off x="295275" y="3210877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97</xdr:row>
      <xdr:rowOff>19050</xdr:rowOff>
    </xdr:from>
    <xdr:to>
      <xdr:col>0</xdr:col>
      <xdr:colOff>1162050</xdr:colOff>
      <xdr:row>98</xdr:row>
      <xdr:rowOff>438150</xdr:rowOff>
    </xdr:to>
    <xdr:pic>
      <xdr:nvPicPr>
        <xdr:cNvPr id="1048" name="Imagen 38"/>
        <xdr:cNvPicPr>
          <a:picLocks noChangeAspect="1"/>
        </xdr:cNvPicPr>
      </xdr:nvPicPr>
      <xdr:blipFill>
        <a:blip xmlns:r="http://schemas.openxmlformats.org/officeDocument/2006/relationships" r:embed="rId24"/>
        <a:srcRect t="13651" b="12851"/>
        <a:stretch>
          <a:fillRect/>
        </a:stretch>
      </xdr:blipFill>
      <xdr:spPr bwMode="auto">
        <a:xfrm>
          <a:off x="314325" y="31194375"/>
          <a:ext cx="8477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106</xdr:row>
      <xdr:rowOff>28575</xdr:rowOff>
    </xdr:from>
    <xdr:to>
      <xdr:col>0</xdr:col>
      <xdr:colOff>1133475</xdr:colOff>
      <xdr:row>108</xdr:row>
      <xdr:rowOff>285750</xdr:rowOff>
    </xdr:to>
    <xdr:pic>
      <xdr:nvPicPr>
        <xdr:cNvPr id="1049" name="Imagen 39"/>
        <xdr:cNvPicPr>
          <a:picLocks noChangeAspect="1"/>
        </xdr:cNvPicPr>
      </xdr:nvPicPr>
      <xdr:blipFill>
        <a:blip xmlns:r="http://schemas.openxmlformats.org/officeDocument/2006/relationships" r:embed="rId25"/>
        <a:srcRect t="14301" b="13251"/>
        <a:stretch>
          <a:fillRect/>
        </a:stretch>
      </xdr:blipFill>
      <xdr:spPr bwMode="auto">
        <a:xfrm>
          <a:off x="276225" y="34842450"/>
          <a:ext cx="857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109</xdr:row>
      <xdr:rowOff>28575</xdr:rowOff>
    </xdr:from>
    <xdr:to>
      <xdr:col>0</xdr:col>
      <xdr:colOff>1152525</xdr:colOff>
      <xdr:row>111</xdr:row>
      <xdr:rowOff>295275</xdr:rowOff>
    </xdr:to>
    <xdr:pic>
      <xdr:nvPicPr>
        <xdr:cNvPr id="1050" name="Imagen 40"/>
        <xdr:cNvPicPr>
          <a:picLocks noChangeAspect="1"/>
        </xdr:cNvPicPr>
      </xdr:nvPicPr>
      <xdr:blipFill>
        <a:blip xmlns:r="http://schemas.openxmlformats.org/officeDocument/2006/relationships" r:embed="rId26"/>
        <a:srcRect t="13246" b="12206"/>
        <a:stretch>
          <a:fillRect/>
        </a:stretch>
      </xdr:blipFill>
      <xdr:spPr bwMode="auto">
        <a:xfrm>
          <a:off x="314325" y="35756850"/>
          <a:ext cx="838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103</xdr:row>
      <xdr:rowOff>9525</xdr:rowOff>
    </xdr:from>
    <xdr:to>
      <xdr:col>0</xdr:col>
      <xdr:colOff>1171575</xdr:colOff>
      <xdr:row>106</xdr:row>
      <xdr:rowOff>0</xdr:rowOff>
    </xdr:to>
    <xdr:pic>
      <xdr:nvPicPr>
        <xdr:cNvPr id="1051" name="Imagen 41"/>
        <xdr:cNvPicPr>
          <a:picLocks noChangeAspect="1"/>
        </xdr:cNvPicPr>
      </xdr:nvPicPr>
      <xdr:blipFill>
        <a:blip xmlns:r="http://schemas.openxmlformats.org/officeDocument/2006/relationships" r:embed="rId27"/>
        <a:srcRect t="12956" b="13545"/>
        <a:stretch>
          <a:fillRect/>
        </a:stretch>
      </xdr:blipFill>
      <xdr:spPr bwMode="auto">
        <a:xfrm>
          <a:off x="285750" y="33909000"/>
          <a:ext cx="885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71</xdr:row>
      <xdr:rowOff>19050</xdr:rowOff>
    </xdr:from>
    <xdr:to>
      <xdr:col>0</xdr:col>
      <xdr:colOff>1123950</xdr:colOff>
      <xdr:row>72</xdr:row>
      <xdr:rowOff>428625</xdr:rowOff>
    </xdr:to>
    <xdr:pic>
      <xdr:nvPicPr>
        <xdr:cNvPr id="1052" name="Imagen 43"/>
        <xdr:cNvPicPr>
          <a:picLocks noChangeAspect="1"/>
        </xdr:cNvPicPr>
      </xdr:nvPicPr>
      <xdr:blipFill>
        <a:blip xmlns:r="http://schemas.openxmlformats.org/officeDocument/2006/relationships" r:embed="rId28"/>
        <a:srcRect t="14296" b="14305"/>
        <a:stretch>
          <a:fillRect/>
        </a:stretch>
      </xdr:blipFill>
      <xdr:spPr bwMode="auto">
        <a:xfrm>
          <a:off x="266700" y="19192875"/>
          <a:ext cx="8572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73</xdr:row>
      <xdr:rowOff>19050</xdr:rowOff>
    </xdr:from>
    <xdr:to>
      <xdr:col>0</xdr:col>
      <xdr:colOff>1152525</xdr:colOff>
      <xdr:row>75</xdr:row>
      <xdr:rowOff>295275</xdr:rowOff>
    </xdr:to>
    <xdr:pic>
      <xdr:nvPicPr>
        <xdr:cNvPr id="1053" name="Imagen 44"/>
        <xdr:cNvPicPr>
          <a:picLocks noChangeAspect="1"/>
        </xdr:cNvPicPr>
      </xdr:nvPicPr>
      <xdr:blipFill>
        <a:blip xmlns:r="http://schemas.openxmlformats.org/officeDocument/2006/relationships" r:embed="rId29"/>
        <a:srcRect t="14005" b="13547"/>
        <a:stretch>
          <a:fillRect/>
        </a:stretch>
      </xdr:blipFill>
      <xdr:spPr bwMode="auto">
        <a:xfrm>
          <a:off x="276225" y="20088225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78</xdr:row>
      <xdr:rowOff>28575</xdr:rowOff>
    </xdr:from>
    <xdr:to>
      <xdr:col>0</xdr:col>
      <xdr:colOff>1152525</xdr:colOff>
      <xdr:row>79</xdr:row>
      <xdr:rowOff>438150</xdr:rowOff>
    </xdr:to>
    <xdr:pic>
      <xdr:nvPicPr>
        <xdr:cNvPr id="1054" name="Imagen 46"/>
        <xdr:cNvPicPr>
          <a:picLocks noChangeAspect="1"/>
        </xdr:cNvPicPr>
      </xdr:nvPicPr>
      <xdr:blipFill>
        <a:blip xmlns:r="http://schemas.openxmlformats.org/officeDocument/2006/relationships" r:embed="rId30"/>
        <a:srcRect t="14804" b="13797"/>
        <a:stretch>
          <a:fillRect/>
        </a:stretch>
      </xdr:blipFill>
      <xdr:spPr bwMode="auto">
        <a:xfrm>
          <a:off x="276225" y="2194560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76</xdr:row>
      <xdr:rowOff>47625</xdr:rowOff>
    </xdr:from>
    <xdr:to>
      <xdr:col>0</xdr:col>
      <xdr:colOff>1162050</xdr:colOff>
      <xdr:row>78</xdr:row>
      <xdr:rowOff>0</xdr:rowOff>
    </xdr:to>
    <xdr:pic>
      <xdr:nvPicPr>
        <xdr:cNvPr id="1055" name="Imagen 47"/>
        <xdr:cNvPicPr>
          <a:picLocks noChangeAspect="1"/>
        </xdr:cNvPicPr>
      </xdr:nvPicPr>
      <xdr:blipFill>
        <a:blip xmlns:r="http://schemas.openxmlformats.org/officeDocument/2006/relationships" r:embed="rId31"/>
        <a:srcRect t="13966" b="13585"/>
        <a:stretch>
          <a:fillRect/>
        </a:stretch>
      </xdr:blipFill>
      <xdr:spPr bwMode="auto">
        <a:xfrm>
          <a:off x="285750" y="21031200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83</xdr:row>
      <xdr:rowOff>19050</xdr:rowOff>
    </xdr:from>
    <xdr:to>
      <xdr:col>0</xdr:col>
      <xdr:colOff>1152525</xdr:colOff>
      <xdr:row>85</xdr:row>
      <xdr:rowOff>295275</xdr:rowOff>
    </xdr:to>
    <xdr:pic>
      <xdr:nvPicPr>
        <xdr:cNvPr id="1056" name="Imagen 52"/>
        <xdr:cNvPicPr>
          <a:picLocks noChangeAspect="1"/>
        </xdr:cNvPicPr>
      </xdr:nvPicPr>
      <xdr:blipFill>
        <a:blip xmlns:r="http://schemas.openxmlformats.org/officeDocument/2006/relationships" r:embed="rId32"/>
        <a:srcRect t="13251" b="12201"/>
        <a:stretch>
          <a:fillRect/>
        </a:stretch>
      </xdr:blipFill>
      <xdr:spPr bwMode="auto">
        <a:xfrm>
          <a:off x="304800" y="23783925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80</xdr:row>
      <xdr:rowOff>19050</xdr:rowOff>
    </xdr:from>
    <xdr:to>
      <xdr:col>0</xdr:col>
      <xdr:colOff>1162050</xdr:colOff>
      <xdr:row>82</xdr:row>
      <xdr:rowOff>295275</xdr:rowOff>
    </xdr:to>
    <xdr:pic>
      <xdr:nvPicPr>
        <xdr:cNvPr id="1057" name="Imagen 53"/>
        <xdr:cNvPicPr>
          <a:picLocks noChangeAspect="1"/>
        </xdr:cNvPicPr>
      </xdr:nvPicPr>
      <xdr:blipFill>
        <a:blip xmlns:r="http://schemas.openxmlformats.org/officeDocument/2006/relationships" r:embed="rId33"/>
        <a:srcRect t="13246" b="13255"/>
        <a:stretch>
          <a:fillRect/>
        </a:stretch>
      </xdr:blipFill>
      <xdr:spPr bwMode="auto">
        <a:xfrm>
          <a:off x="304800" y="22869525"/>
          <a:ext cx="8572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86</xdr:row>
      <xdr:rowOff>38100</xdr:rowOff>
    </xdr:from>
    <xdr:to>
      <xdr:col>0</xdr:col>
      <xdr:colOff>1133475</xdr:colOff>
      <xdr:row>86</xdr:row>
      <xdr:rowOff>904875</xdr:rowOff>
    </xdr:to>
    <xdr:pic>
      <xdr:nvPicPr>
        <xdr:cNvPr id="1058" name="Imagen 56"/>
        <xdr:cNvPicPr>
          <a:picLocks noChangeAspect="1"/>
        </xdr:cNvPicPr>
      </xdr:nvPicPr>
      <xdr:blipFill>
        <a:blip xmlns:r="http://schemas.openxmlformats.org/officeDocument/2006/relationships" r:embed="rId34"/>
        <a:srcRect t="14301" b="14301"/>
        <a:stretch>
          <a:fillRect/>
        </a:stretch>
      </xdr:blipFill>
      <xdr:spPr bwMode="auto">
        <a:xfrm>
          <a:off x="266700" y="24717375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87</xdr:row>
      <xdr:rowOff>47625</xdr:rowOff>
    </xdr:from>
    <xdr:to>
      <xdr:col>0</xdr:col>
      <xdr:colOff>1104900</xdr:colOff>
      <xdr:row>87</xdr:row>
      <xdr:rowOff>885825</xdr:rowOff>
    </xdr:to>
    <xdr:pic>
      <xdr:nvPicPr>
        <xdr:cNvPr id="1059" name="Imagen 57"/>
        <xdr:cNvPicPr>
          <a:picLocks noChangeAspect="1"/>
        </xdr:cNvPicPr>
      </xdr:nvPicPr>
      <xdr:blipFill>
        <a:blip xmlns:r="http://schemas.openxmlformats.org/officeDocument/2006/relationships" r:embed="rId35"/>
        <a:srcRect t="13382" b="13120"/>
        <a:stretch>
          <a:fillRect/>
        </a:stretch>
      </xdr:blipFill>
      <xdr:spPr bwMode="auto">
        <a:xfrm>
          <a:off x="285750" y="25679400"/>
          <a:ext cx="8191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88</xdr:row>
      <xdr:rowOff>57150</xdr:rowOff>
    </xdr:from>
    <xdr:to>
      <xdr:col>0</xdr:col>
      <xdr:colOff>1143000</xdr:colOff>
      <xdr:row>89</xdr:row>
      <xdr:rowOff>457200</xdr:rowOff>
    </xdr:to>
    <xdr:pic>
      <xdr:nvPicPr>
        <xdr:cNvPr id="1060" name="Imagen 58"/>
        <xdr:cNvPicPr>
          <a:picLocks noChangeAspect="1"/>
        </xdr:cNvPicPr>
      </xdr:nvPicPr>
      <xdr:blipFill>
        <a:blip xmlns:r="http://schemas.openxmlformats.org/officeDocument/2006/relationships" r:embed="rId36"/>
        <a:srcRect t="14301" b="13251"/>
        <a:stretch>
          <a:fillRect/>
        </a:stretch>
      </xdr:blipFill>
      <xdr:spPr bwMode="auto">
        <a:xfrm>
          <a:off x="276225" y="26603325"/>
          <a:ext cx="8667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90</xdr:row>
      <xdr:rowOff>47625</xdr:rowOff>
    </xdr:from>
    <xdr:to>
      <xdr:col>0</xdr:col>
      <xdr:colOff>1171575</xdr:colOff>
      <xdr:row>92</xdr:row>
      <xdr:rowOff>0</xdr:rowOff>
    </xdr:to>
    <xdr:pic>
      <xdr:nvPicPr>
        <xdr:cNvPr id="1061" name="Imagen 59"/>
        <xdr:cNvPicPr>
          <a:picLocks noChangeAspect="1"/>
        </xdr:cNvPicPr>
      </xdr:nvPicPr>
      <xdr:blipFill>
        <a:blip xmlns:r="http://schemas.openxmlformats.org/officeDocument/2006/relationships" r:embed="rId37"/>
        <a:srcRect t="14214" b="13338"/>
        <a:stretch>
          <a:fillRect/>
        </a:stretch>
      </xdr:blipFill>
      <xdr:spPr bwMode="auto">
        <a:xfrm>
          <a:off x="295275" y="27546300"/>
          <a:ext cx="8763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112</xdr:row>
      <xdr:rowOff>0</xdr:rowOff>
    </xdr:from>
    <xdr:to>
      <xdr:col>0</xdr:col>
      <xdr:colOff>1114425</xdr:colOff>
      <xdr:row>115</xdr:row>
      <xdr:rowOff>209550</xdr:rowOff>
    </xdr:to>
    <xdr:pic>
      <xdr:nvPicPr>
        <xdr:cNvPr id="1062" name="Imagen 61"/>
        <xdr:cNvPicPr>
          <a:picLocks noChangeAspect="1"/>
        </xdr:cNvPicPr>
      </xdr:nvPicPr>
      <xdr:blipFill>
        <a:blip xmlns:r="http://schemas.openxmlformats.org/officeDocument/2006/relationships" r:embed="rId38"/>
        <a:srcRect l="22050" t="15459" r="22301" b="14194"/>
        <a:stretch>
          <a:fillRect/>
        </a:stretch>
      </xdr:blipFill>
      <xdr:spPr bwMode="auto">
        <a:xfrm>
          <a:off x="352425" y="36642675"/>
          <a:ext cx="7620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116</xdr:row>
      <xdr:rowOff>28575</xdr:rowOff>
    </xdr:from>
    <xdr:to>
      <xdr:col>0</xdr:col>
      <xdr:colOff>1123950</xdr:colOff>
      <xdr:row>117</xdr:row>
      <xdr:rowOff>447675</xdr:rowOff>
    </xdr:to>
    <xdr:pic>
      <xdr:nvPicPr>
        <xdr:cNvPr id="1063" name="Imagen 62"/>
        <xdr:cNvPicPr>
          <a:picLocks noChangeAspect="1"/>
        </xdr:cNvPicPr>
      </xdr:nvPicPr>
      <xdr:blipFill>
        <a:blip xmlns:r="http://schemas.openxmlformats.org/officeDocument/2006/relationships" r:embed="rId39"/>
        <a:srcRect l="21530" t="15350" r="20720" b="15350"/>
        <a:stretch>
          <a:fillRect/>
        </a:stretch>
      </xdr:blipFill>
      <xdr:spPr bwMode="auto">
        <a:xfrm>
          <a:off x="342900" y="37585650"/>
          <a:ext cx="781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118</xdr:row>
      <xdr:rowOff>19050</xdr:rowOff>
    </xdr:from>
    <xdr:to>
      <xdr:col>0</xdr:col>
      <xdr:colOff>1095375</xdr:colOff>
      <xdr:row>120</xdr:row>
      <xdr:rowOff>285750</xdr:rowOff>
    </xdr:to>
    <xdr:pic>
      <xdr:nvPicPr>
        <xdr:cNvPr id="1064" name="Imagen 64"/>
        <xdr:cNvPicPr>
          <a:picLocks noChangeAspect="1"/>
        </xdr:cNvPicPr>
      </xdr:nvPicPr>
      <xdr:blipFill>
        <a:blip xmlns:r="http://schemas.openxmlformats.org/officeDocument/2006/relationships" r:embed="rId40"/>
        <a:srcRect l="21001" t="14700" r="21251" b="14952"/>
        <a:stretch>
          <a:fillRect/>
        </a:stretch>
      </xdr:blipFill>
      <xdr:spPr bwMode="auto">
        <a:xfrm>
          <a:off x="342900" y="38490525"/>
          <a:ext cx="7524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121</xdr:row>
      <xdr:rowOff>19050</xdr:rowOff>
    </xdr:from>
    <xdr:to>
      <xdr:col>0</xdr:col>
      <xdr:colOff>1143000</xdr:colOff>
      <xdr:row>122</xdr:row>
      <xdr:rowOff>447675</xdr:rowOff>
    </xdr:to>
    <xdr:pic>
      <xdr:nvPicPr>
        <xdr:cNvPr id="1065" name="Imagen 65"/>
        <xdr:cNvPicPr>
          <a:picLocks noChangeAspect="1"/>
        </xdr:cNvPicPr>
      </xdr:nvPicPr>
      <xdr:blipFill>
        <a:blip xmlns:r="http://schemas.openxmlformats.org/officeDocument/2006/relationships" r:embed="rId41"/>
        <a:srcRect l="21855" t="18617" r="50330" b="23811"/>
        <a:stretch>
          <a:fillRect/>
        </a:stretch>
      </xdr:blipFill>
      <xdr:spPr bwMode="auto">
        <a:xfrm>
          <a:off x="323850" y="39404925"/>
          <a:ext cx="8191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123</xdr:row>
      <xdr:rowOff>28575</xdr:rowOff>
    </xdr:from>
    <xdr:to>
      <xdr:col>0</xdr:col>
      <xdr:colOff>1076325</xdr:colOff>
      <xdr:row>125</xdr:row>
      <xdr:rowOff>257175</xdr:rowOff>
    </xdr:to>
    <xdr:pic>
      <xdr:nvPicPr>
        <xdr:cNvPr id="1066" name="Imagen 66"/>
        <xdr:cNvPicPr>
          <a:picLocks noChangeAspect="1"/>
        </xdr:cNvPicPr>
      </xdr:nvPicPr>
      <xdr:blipFill>
        <a:blip xmlns:r="http://schemas.openxmlformats.org/officeDocument/2006/relationships" r:embed="rId42"/>
        <a:srcRect l="20853" t="14861" r="21399" b="14789"/>
        <a:stretch>
          <a:fillRect/>
        </a:stretch>
      </xdr:blipFill>
      <xdr:spPr bwMode="auto">
        <a:xfrm>
          <a:off x="314325" y="40328850"/>
          <a:ext cx="762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126</xdr:row>
      <xdr:rowOff>57150</xdr:rowOff>
    </xdr:from>
    <xdr:to>
      <xdr:col>0</xdr:col>
      <xdr:colOff>1152525</xdr:colOff>
      <xdr:row>130</xdr:row>
      <xdr:rowOff>171450</xdr:rowOff>
    </xdr:to>
    <xdr:pic>
      <xdr:nvPicPr>
        <xdr:cNvPr id="1067" name="Imagen 67"/>
        <xdr:cNvPicPr>
          <a:picLocks noChangeAspect="1"/>
        </xdr:cNvPicPr>
      </xdr:nvPicPr>
      <xdr:blipFill>
        <a:blip xmlns:r="http://schemas.openxmlformats.org/officeDocument/2006/relationships" r:embed="rId43"/>
        <a:srcRect l="19551" t="14301" r="20599" b="14301"/>
        <a:stretch>
          <a:fillRect/>
        </a:stretch>
      </xdr:blipFill>
      <xdr:spPr bwMode="auto">
        <a:xfrm>
          <a:off x="304800" y="412432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131</xdr:row>
      <xdr:rowOff>19050</xdr:rowOff>
    </xdr:from>
    <xdr:to>
      <xdr:col>0</xdr:col>
      <xdr:colOff>1095375</xdr:colOff>
      <xdr:row>133</xdr:row>
      <xdr:rowOff>295275</xdr:rowOff>
    </xdr:to>
    <xdr:pic>
      <xdr:nvPicPr>
        <xdr:cNvPr id="1068" name="Imagen 68"/>
        <xdr:cNvPicPr>
          <a:picLocks noChangeAspect="1"/>
        </xdr:cNvPicPr>
      </xdr:nvPicPr>
      <xdr:blipFill>
        <a:blip xmlns:r="http://schemas.openxmlformats.org/officeDocument/2006/relationships" r:embed="rId44"/>
        <a:srcRect l="20599" t="15350" r="20599" b="13251"/>
        <a:stretch>
          <a:fillRect/>
        </a:stretch>
      </xdr:blipFill>
      <xdr:spPr bwMode="auto">
        <a:xfrm>
          <a:off x="323850" y="42252900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134</xdr:row>
      <xdr:rowOff>9525</xdr:rowOff>
    </xdr:from>
    <xdr:to>
      <xdr:col>0</xdr:col>
      <xdr:colOff>1095375</xdr:colOff>
      <xdr:row>137</xdr:row>
      <xdr:rowOff>209550</xdr:rowOff>
    </xdr:to>
    <xdr:pic>
      <xdr:nvPicPr>
        <xdr:cNvPr id="1069" name="Imagen 69"/>
        <xdr:cNvPicPr>
          <a:picLocks noChangeAspect="1"/>
        </xdr:cNvPicPr>
      </xdr:nvPicPr>
      <xdr:blipFill>
        <a:blip xmlns:r="http://schemas.openxmlformats.org/officeDocument/2006/relationships" r:embed="rId45"/>
        <a:srcRect l="22050" t="14619" r="21251" b="15031"/>
        <a:stretch>
          <a:fillRect/>
        </a:stretch>
      </xdr:blipFill>
      <xdr:spPr bwMode="auto">
        <a:xfrm>
          <a:off x="361950" y="43157775"/>
          <a:ext cx="7334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son/AppData/Local/Temp/INV%20ZF%20JUNIO%202018%20-%20STOC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1"/>
    </sheetNames>
    <sheetDataSet>
      <sheetData sheetId="0"/>
      <sheetData sheetId="1">
        <row r="1">
          <cell r="A1" t="str">
            <v>EAN</v>
          </cell>
          <cell r="B1" t="str">
            <v>GENDER</v>
          </cell>
          <cell r="C1" t="str">
            <v>REFERENCE</v>
          </cell>
          <cell r="D1" t="str">
            <v>BOX</v>
          </cell>
          <cell r="E1" t="str">
            <v>QUANTITY</v>
          </cell>
        </row>
        <row r="2">
          <cell r="A2">
            <v>7891224663767</v>
          </cell>
          <cell r="B2" t="str">
            <v>BABY</v>
          </cell>
          <cell r="C2" t="str">
            <v>SAND HAV BABY CUTIES ICE BLUE T-19</v>
          </cell>
          <cell r="D2">
            <v>4</v>
          </cell>
          <cell r="E2">
            <v>48</v>
          </cell>
        </row>
        <row r="3">
          <cell r="A3">
            <v>7891224663774</v>
          </cell>
          <cell r="B3" t="str">
            <v>BABY</v>
          </cell>
          <cell r="C3" t="str">
            <v>SAND HAV BABY CUTIES ICE BLUE T-20</v>
          </cell>
          <cell r="D3">
            <v>4</v>
          </cell>
          <cell r="E3">
            <v>48</v>
          </cell>
        </row>
        <row r="4">
          <cell r="A4">
            <v>7891224663781</v>
          </cell>
          <cell r="B4" t="str">
            <v>BABY</v>
          </cell>
          <cell r="C4" t="str">
            <v>SAND HAV BABY CUTIES ICE BLUE T-21</v>
          </cell>
          <cell r="D4">
            <v>8</v>
          </cell>
          <cell r="E4">
            <v>96</v>
          </cell>
        </row>
        <row r="5">
          <cell r="A5">
            <v>7891224663798</v>
          </cell>
          <cell r="B5" t="str">
            <v>BABY</v>
          </cell>
          <cell r="C5" t="str">
            <v>SAND HAV BABY CUTIES ICE BLUE T-22</v>
          </cell>
          <cell r="D5">
            <v>8</v>
          </cell>
          <cell r="E5">
            <v>96</v>
          </cell>
        </row>
        <row r="6">
          <cell r="A6">
            <v>7891224663804</v>
          </cell>
          <cell r="B6" t="str">
            <v>BABY</v>
          </cell>
          <cell r="C6" t="str">
            <v>SAND HAV BABY CUTIES ICE BLUE T-23/4</v>
          </cell>
          <cell r="D6">
            <v>12</v>
          </cell>
          <cell r="E6">
            <v>144</v>
          </cell>
        </row>
        <row r="7">
          <cell r="A7">
            <v>7891224663811</v>
          </cell>
          <cell r="B7" t="str">
            <v>BABY</v>
          </cell>
          <cell r="C7" t="str">
            <v>SAND HAV BABY CUTIES ICE BLUE T-25/6</v>
          </cell>
          <cell r="D7">
            <v>12</v>
          </cell>
          <cell r="E7">
            <v>144</v>
          </cell>
        </row>
        <row r="8">
          <cell r="A8">
            <v>7891224785957</v>
          </cell>
          <cell r="B8" t="str">
            <v>BABY</v>
          </cell>
          <cell r="C8" t="str">
            <v>SAND HAV BABY FLINTSTONES AMARILLO LED T-19</v>
          </cell>
          <cell r="D8">
            <v>4</v>
          </cell>
          <cell r="E8">
            <v>48</v>
          </cell>
        </row>
        <row r="9">
          <cell r="A9">
            <v>7891224786503</v>
          </cell>
          <cell r="B9" t="str">
            <v>BABY</v>
          </cell>
          <cell r="C9" t="str">
            <v>SAND HAV BABY FLINTSTONES AMARILLO LED T-20</v>
          </cell>
          <cell r="D9">
            <v>4</v>
          </cell>
          <cell r="E9">
            <v>48</v>
          </cell>
        </row>
        <row r="10">
          <cell r="A10">
            <v>7891224786510</v>
          </cell>
          <cell r="B10" t="str">
            <v>BABY</v>
          </cell>
          <cell r="C10" t="str">
            <v>SAND HAV BABY FLINTSTONES AMARILLO LED T-21</v>
          </cell>
          <cell r="D10">
            <v>8</v>
          </cell>
          <cell r="E10">
            <v>96</v>
          </cell>
        </row>
        <row r="11">
          <cell r="A11">
            <v>7891224786527</v>
          </cell>
          <cell r="B11" t="str">
            <v>BABY</v>
          </cell>
          <cell r="C11" t="str">
            <v>SAND HAV BABY FLINTSTONES AMARILLO LED T-22</v>
          </cell>
          <cell r="D11">
            <v>8</v>
          </cell>
          <cell r="E11">
            <v>96</v>
          </cell>
        </row>
        <row r="12">
          <cell r="A12">
            <v>7891224785971</v>
          </cell>
          <cell r="B12" t="str">
            <v>BABY</v>
          </cell>
          <cell r="C12" t="str">
            <v>SAND HAV BABY FLINTSTONES AMARILLO LED T-23</v>
          </cell>
          <cell r="D12">
            <v>12</v>
          </cell>
          <cell r="E12">
            <v>144</v>
          </cell>
        </row>
        <row r="13">
          <cell r="A13">
            <v>7891224785988</v>
          </cell>
          <cell r="B13" t="str">
            <v>BABY</v>
          </cell>
          <cell r="C13" t="str">
            <v>SAND HAV BABY FLINTSTONES AMARILLO LED T-25</v>
          </cell>
          <cell r="D13">
            <v>12</v>
          </cell>
          <cell r="E13">
            <v>144</v>
          </cell>
        </row>
        <row r="14">
          <cell r="A14">
            <v>7891224785858</v>
          </cell>
          <cell r="B14" t="str">
            <v>BABY</v>
          </cell>
          <cell r="C14" t="str">
            <v>SAND HAV BABY FLINTSTONES BLANCO T-19</v>
          </cell>
          <cell r="D14">
            <v>4</v>
          </cell>
          <cell r="E14">
            <v>48</v>
          </cell>
        </row>
        <row r="15">
          <cell r="A15">
            <v>7891224786442</v>
          </cell>
          <cell r="B15" t="str">
            <v>BABY</v>
          </cell>
          <cell r="C15" t="str">
            <v>SAND HAV BABY FLINTSTONES BLANCO T-20</v>
          </cell>
          <cell r="D15">
            <v>4</v>
          </cell>
          <cell r="E15">
            <v>48</v>
          </cell>
        </row>
        <row r="16">
          <cell r="A16">
            <v>7891224786459</v>
          </cell>
          <cell r="B16" t="str">
            <v>BABY</v>
          </cell>
          <cell r="C16" t="str">
            <v>SAND HAV BABY FLINTSTONES BLANCO T-21</v>
          </cell>
          <cell r="D16">
            <v>8</v>
          </cell>
          <cell r="E16">
            <v>96</v>
          </cell>
        </row>
        <row r="17">
          <cell r="A17">
            <v>7891224786466</v>
          </cell>
          <cell r="B17" t="str">
            <v>BABY</v>
          </cell>
          <cell r="C17" t="str">
            <v>SAND HAV BABY FLINTSTONES BLANCO T-22</v>
          </cell>
          <cell r="D17">
            <v>8</v>
          </cell>
          <cell r="E17">
            <v>96</v>
          </cell>
        </row>
        <row r="18">
          <cell r="A18">
            <v>7891224785872</v>
          </cell>
          <cell r="B18" t="str">
            <v>BABY</v>
          </cell>
          <cell r="C18" t="str">
            <v>SAND HAV BABY FLINTSTONES BLANCO T-23/4</v>
          </cell>
          <cell r="D18">
            <v>12</v>
          </cell>
          <cell r="E18">
            <v>144</v>
          </cell>
        </row>
        <row r="19">
          <cell r="A19">
            <v>7891224785889</v>
          </cell>
          <cell r="B19" t="str">
            <v>BABY</v>
          </cell>
          <cell r="C19" t="str">
            <v>SAND HAV BABY FLINTSTONES BLANCO T-25/6</v>
          </cell>
          <cell r="D19">
            <v>12</v>
          </cell>
          <cell r="E19">
            <v>144</v>
          </cell>
        </row>
        <row r="20">
          <cell r="A20">
            <v>7891224785902</v>
          </cell>
          <cell r="B20" t="str">
            <v>BABY</v>
          </cell>
          <cell r="C20" t="str">
            <v>SAND HAV BABY FLINTSTONES NARANJA NEON T-19</v>
          </cell>
          <cell r="D20">
            <v>4</v>
          </cell>
          <cell r="E20">
            <v>48</v>
          </cell>
        </row>
        <row r="21">
          <cell r="A21">
            <v>7891224786473</v>
          </cell>
          <cell r="B21" t="str">
            <v>BABY</v>
          </cell>
          <cell r="C21" t="str">
            <v>SAND HAV BABY FLINTSTONES NARANJA NEON T-20</v>
          </cell>
          <cell r="D21">
            <v>4</v>
          </cell>
          <cell r="E21">
            <v>48</v>
          </cell>
        </row>
        <row r="22">
          <cell r="A22">
            <v>7891224786480</v>
          </cell>
          <cell r="B22" t="str">
            <v>BABY</v>
          </cell>
          <cell r="C22" t="str">
            <v>SAND HAV BABY FLINTSTONES NARANJA NEON T-21</v>
          </cell>
          <cell r="D22">
            <v>8</v>
          </cell>
          <cell r="E22">
            <v>96</v>
          </cell>
        </row>
        <row r="23">
          <cell r="A23">
            <v>7891224786497</v>
          </cell>
          <cell r="B23" t="str">
            <v>BABY</v>
          </cell>
          <cell r="C23" t="str">
            <v>SAND HAV BABY FLINTSTONES NARANJA NEON T-22</v>
          </cell>
          <cell r="D23">
            <v>8</v>
          </cell>
          <cell r="E23">
            <v>96</v>
          </cell>
        </row>
        <row r="24">
          <cell r="A24">
            <v>7891224785926</v>
          </cell>
          <cell r="B24" t="str">
            <v>BABY</v>
          </cell>
          <cell r="C24" t="str">
            <v>SAND HAV BABY FLINTSTONES NARANJA NEON T-23</v>
          </cell>
          <cell r="D24">
            <v>12</v>
          </cell>
          <cell r="E24">
            <v>144</v>
          </cell>
        </row>
        <row r="25">
          <cell r="A25">
            <v>7891224785933</v>
          </cell>
          <cell r="B25" t="str">
            <v>BABY</v>
          </cell>
          <cell r="C25" t="str">
            <v>SAND HAV BABY FLINTSTONES NARANJA NEON T-25</v>
          </cell>
          <cell r="D25">
            <v>12</v>
          </cell>
          <cell r="E25">
            <v>144</v>
          </cell>
        </row>
        <row r="26">
          <cell r="A26">
            <v>7891224697694</v>
          </cell>
          <cell r="B26" t="str">
            <v>BABY</v>
          </cell>
          <cell r="C26" t="str">
            <v>SAND HAV BABY FROZEN AMARILLO CITRICO CF T-19</v>
          </cell>
          <cell r="D26">
            <v>4</v>
          </cell>
          <cell r="E26">
            <v>48</v>
          </cell>
        </row>
        <row r="27">
          <cell r="A27">
            <v>7891224697700</v>
          </cell>
          <cell r="B27" t="str">
            <v>BABY</v>
          </cell>
          <cell r="C27" t="str">
            <v>SAND HAV BABY FROZEN AMARILLO CITRICO CF T-20</v>
          </cell>
          <cell r="D27">
            <v>13</v>
          </cell>
          <cell r="E27">
            <v>156</v>
          </cell>
        </row>
        <row r="28">
          <cell r="A28">
            <v>7891224697717</v>
          </cell>
          <cell r="B28" t="str">
            <v>BABY</v>
          </cell>
          <cell r="C28" t="str">
            <v>SAND HAV BABY FROZEN AMARILLO CITRICO CF T-21</v>
          </cell>
          <cell r="D28">
            <v>17</v>
          </cell>
          <cell r="E28">
            <v>204</v>
          </cell>
        </row>
        <row r="29">
          <cell r="A29">
            <v>7891224697724</v>
          </cell>
          <cell r="B29" t="str">
            <v>BABY</v>
          </cell>
          <cell r="C29" t="str">
            <v>SAND HAV BABY FROZEN AMARILLO CITRICO CF T-22</v>
          </cell>
          <cell r="D29">
            <v>27</v>
          </cell>
          <cell r="E29">
            <v>324</v>
          </cell>
        </row>
        <row r="30">
          <cell r="A30">
            <v>7891224697731</v>
          </cell>
          <cell r="B30" t="str">
            <v>BABY</v>
          </cell>
          <cell r="C30" t="str">
            <v>SAND HAV BABY FROZEN AMARILLO CITRICO CF T-23</v>
          </cell>
          <cell r="D30">
            <v>31</v>
          </cell>
          <cell r="E30">
            <v>372</v>
          </cell>
        </row>
        <row r="31">
          <cell r="A31">
            <v>7891224697748</v>
          </cell>
          <cell r="B31" t="str">
            <v>BABY</v>
          </cell>
          <cell r="C31" t="str">
            <v>SAND HAV BABY FROZEN AMARILLO CITRICO CF T-25</v>
          </cell>
          <cell r="D31">
            <v>31</v>
          </cell>
          <cell r="E31">
            <v>372</v>
          </cell>
        </row>
        <row r="32">
          <cell r="A32">
            <v>7891224697762</v>
          </cell>
          <cell r="B32" t="str">
            <v>BABY</v>
          </cell>
          <cell r="C32" t="str">
            <v>SAND HAV BABY FROZEN ROSA CF T-19</v>
          </cell>
          <cell r="D32">
            <v>4</v>
          </cell>
          <cell r="E32">
            <v>48</v>
          </cell>
        </row>
        <row r="33">
          <cell r="A33">
            <v>7891224697779</v>
          </cell>
          <cell r="B33" t="str">
            <v>BABY</v>
          </cell>
          <cell r="C33" t="str">
            <v>SAND HAV BABY FROZEN ROSA CF T-20</v>
          </cell>
          <cell r="D33">
            <v>13</v>
          </cell>
          <cell r="E33">
            <v>156</v>
          </cell>
        </row>
        <row r="34">
          <cell r="A34">
            <v>7891224697786</v>
          </cell>
          <cell r="B34" t="str">
            <v>BABY</v>
          </cell>
          <cell r="C34" t="str">
            <v>SAND HAV BABY FROZEN ROSA CF T-21</v>
          </cell>
          <cell r="D34">
            <v>17</v>
          </cell>
          <cell r="E34">
            <v>204</v>
          </cell>
        </row>
        <row r="35">
          <cell r="A35">
            <v>7891224697793</v>
          </cell>
          <cell r="B35" t="str">
            <v>BABY</v>
          </cell>
          <cell r="C35" t="str">
            <v>SAND HAV BABY FROZEN ROSA CF T-22</v>
          </cell>
          <cell r="D35">
            <v>27</v>
          </cell>
          <cell r="E35">
            <v>324</v>
          </cell>
        </row>
        <row r="36">
          <cell r="A36">
            <v>7891224697809</v>
          </cell>
          <cell r="B36" t="str">
            <v>BABY</v>
          </cell>
          <cell r="C36" t="str">
            <v>SAND HAV BABY FROZEN ROSA CF T-23/4</v>
          </cell>
          <cell r="D36">
            <v>31</v>
          </cell>
          <cell r="E36">
            <v>372</v>
          </cell>
        </row>
        <row r="37">
          <cell r="A37">
            <v>7891224697816</v>
          </cell>
          <cell r="B37" t="str">
            <v>BABY</v>
          </cell>
          <cell r="C37" t="str">
            <v>SAND HAV BABY FROZEN ROSA CF T-25/6</v>
          </cell>
          <cell r="D37">
            <v>31</v>
          </cell>
          <cell r="E37">
            <v>372</v>
          </cell>
        </row>
        <row r="38">
          <cell r="A38">
            <v>7891224693504</v>
          </cell>
          <cell r="B38" t="str">
            <v>MEN</v>
          </cell>
          <cell r="C38" t="str">
            <v>SAND HAV AERO GRAPHIC BLANCO NEGRO T-39</v>
          </cell>
          <cell r="D38">
            <v>35</v>
          </cell>
          <cell r="E38">
            <v>420</v>
          </cell>
        </row>
        <row r="39">
          <cell r="A39">
            <v>7891224693511</v>
          </cell>
          <cell r="B39" t="str">
            <v>MEN</v>
          </cell>
          <cell r="C39" t="str">
            <v>SAND HAV AERO GRAPHIC BLANCO NEGRO T-41</v>
          </cell>
          <cell r="D39">
            <v>170</v>
          </cell>
          <cell r="E39">
            <v>2040</v>
          </cell>
        </row>
        <row r="40">
          <cell r="A40">
            <v>7891224693528</v>
          </cell>
          <cell r="B40" t="str">
            <v>MEN</v>
          </cell>
          <cell r="C40" t="str">
            <v>SAND HAV AERO GRAPHIC BLANCO NEGRO T-43</v>
          </cell>
          <cell r="D40">
            <v>80</v>
          </cell>
          <cell r="E40">
            <v>960</v>
          </cell>
        </row>
        <row r="41">
          <cell r="A41">
            <v>7891224693689</v>
          </cell>
          <cell r="B41" t="str">
            <v>MEN</v>
          </cell>
          <cell r="C41" t="str">
            <v>SAND HAV AERO GRAPHIC ESTRELLA AZUL MARINO T-39</v>
          </cell>
          <cell r="D41">
            <v>35</v>
          </cell>
          <cell r="E41">
            <v>420</v>
          </cell>
        </row>
        <row r="42">
          <cell r="A42">
            <v>7891224693696</v>
          </cell>
          <cell r="B42" t="str">
            <v>MEN</v>
          </cell>
          <cell r="C42" t="str">
            <v>SAND HAV AERO GRAPHIC ESTRELLA AZUL MARINO T-41</v>
          </cell>
          <cell r="D42">
            <v>170</v>
          </cell>
          <cell r="E42">
            <v>2040</v>
          </cell>
        </row>
        <row r="43">
          <cell r="A43">
            <v>7891224693702</v>
          </cell>
          <cell r="B43" t="str">
            <v>MEN</v>
          </cell>
          <cell r="C43" t="str">
            <v>SAND HAV AERO GRAPHIC ESTRELLA AZUL MARINO T-43</v>
          </cell>
          <cell r="D43">
            <v>80</v>
          </cell>
          <cell r="E43">
            <v>960</v>
          </cell>
        </row>
        <row r="44">
          <cell r="A44">
            <v>7891224693634</v>
          </cell>
          <cell r="B44" t="str">
            <v>MEN</v>
          </cell>
          <cell r="C44" t="str">
            <v>SAND HAV AERO GRAPHIC NARANJA NEON/NEGRO T-41</v>
          </cell>
          <cell r="D44">
            <v>53</v>
          </cell>
          <cell r="E44">
            <v>636</v>
          </cell>
        </row>
        <row r="45">
          <cell r="A45">
            <v>7891224693641</v>
          </cell>
          <cell r="B45" t="str">
            <v>MEN</v>
          </cell>
          <cell r="C45" t="str">
            <v>SAND HAV AERO GRAPHIC NARANJA NEON/NEGRO T-43</v>
          </cell>
          <cell r="D45">
            <v>9</v>
          </cell>
          <cell r="E45">
            <v>108</v>
          </cell>
        </row>
        <row r="46">
          <cell r="A46">
            <v>7891224693566</v>
          </cell>
          <cell r="B46" t="str">
            <v>MEN</v>
          </cell>
          <cell r="C46" t="str">
            <v>SAND HAV AERO GRAPHIC NEGRO ACERO GRIS T-39</v>
          </cell>
          <cell r="D46">
            <v>38</v>
          </cell>
          <cell r="E46">
            <v>456</v>
          </cell>
        </row>
        <row r="47">
          <cell r="A47">
            <v>7891224693573</v>
          </cell>
          <cell r="B47" t="str">
            <v>MEN</v>
          </cell>
          <cell r="C47" t="str">
            <v>SAND HAV AERO GRAPHIC NEGRO ACERO GRIS T-41</v>
          </cell>
          <cell r="D47">
            <v>178</v>
          </cell>
          <cell r="E47">
            <v>2136</v>
          </cell>
        </row>
        <row r="48">
          <cell r="A48">
            <v>7891224693580</v>
          </cell>
          <cell r="B48" t="str">
            <v>MEN</v>
          </cell>
          <cell r="C48" t="str">
            <v>SAND HAV AERO GRAPHIC NEGRO ACERO GRIS T-43</v>
          </cell>
          <cell r="D48">
            <v>84</v>
          </cell>
          <cell r="E48">
            <v>1008</v>
          </cell>
        </row>
        <row r="49">
          <cell r="A49">
            <v>7891224548156</v>
          </cell>
          <cell r="B49" t="str">
            <v>MEN</v>
          </cell>
          <cell r="C49" t="str">
            <v>SAND HAV COLOR UP AZUL TRADE T-39</v>
          </cell>
          <cell r="D49">
            <v>35</v>
          </cell>
          <cell r="E49">
            <v>420</v>
          </cell>
        </row>
        <row r="50">
          <cell r="A50">
            <v>7891224548163</v>
          </cell>
          <cell r="B50" t="str">
            <v>MEN</v>
          </cell>
          <cell r="C50" t="str">
            <v>SAND HAV COLOR UP AZUL TRADE T-41</v>
          </cell>
          <cell r="D50">
            <v>170</v>
          </cell>
          <cell r="E50">
            <v>2040</v>
          </cell>
        </row>
        <row r="51">
          <cell r="A51">
            <v>7891224548170</v>
          </cell>
          <cell r="B51" t="str">
            <v>MEN</v>
          </cell>
          <cell r="C51" t="str">
            <v>SAND HAV COLOR UP AZUL TRADE T-43</v>
          </cell>
          <cell r="D51">
            <v>80</v>
          </cell>
          <cell r="E51">
            <v>960</v>
          </cell>
        </row>
        <row r="52">
          <cell r="A52">
            <v>7891224548040</v>
          </cell>
          <cell r="B52" t="str">
            <v>MEN</v>
          </cell>
          <cell r="C52" t="str">
            <v>SAND HAV COLOR UP NARANJA NEON T-41</v>
          </cell>
          <cell r="D52">
            <v>20</v>
          </cell>
          <cell r="E52">
            <v>240</v>
          </cell>
        </row>
        <row r="53">
          <cell r="A53">
            <v>7891224677566</v>
          </cell>
          <cell r="B53" t="str">
            <v>MEN</v>
          </cell>
          <cell r="C53" t="str">
            <v>SAND HAV TOP CONCEITOS CF NEGRO/GRIS HIELO T-41</v>
          </cell>
          <cell r="D53">
            <v>145</v>
          </cell>
          <cell r="E53">
            <v>1740</v>
          </cell>
        </row>
        <row r="54">
          <cell r="A54">
            <v>7891224677573</v>
          </cell>
          <cell r="B54" t="str">
            <v>MEN</v>
          </cell>
          <cell r="C54" t="str">
            <v>SAND HAV TOP CONCEITOS CF NEGRO/GRIS HIELO T-43</v>
          </cell>
          <cell r="D54">
            <v>65</v>
          </cell>
          <cell r="E54">
            <v>780</v>
          </cell>
        </row>
        <row r="55">
          <cell r="A55">
            <v>7891224673278</v>
          </cell>
          <cell r="B55" t="str">
            <v>MEN</v>
          </cell>
          <cell r="C55" t="str">
            <v>SAND HAV TREND MARINO/MARINO T-39</v>
          </cell>
          <cell r="D55">
            <v>19</v>
          </cell>
          <cell r="E55">
            <v>228</v>
          </cell>
        </row>
        <row r="56">
          <cell r="A56">
            <v>7891224673285</v>
          </cell>
          <cell r="B56" t="str">
            <v>MEN</v>
          </cell>
          <cell r="C56" t="str">
            <v>SAND HAV TREND MARINO/MARINO T-41</v>
          </cell>
          <cell r="D56">
            <v>129</v>
          </cell>
          <cell r="E56">
            <v>1548</v>
          </cell>
        </row>
        <row r="57">
          <cell r="A57">
            <v>7891224673292</v>
          </cell>
          <cell r="B57" t="str">
            <v>MEN</v>
          </cell>
          <cell r="C57" t="str">
            <v>SAND HAV TREND MARINO/MARINO T-43</v>
          </cell>
          <cell r="D57">
            <v>55</v>
          </cell>
          <cell r="E57">
            <v>660</v>
          </cell>
        </row>
        <row r="58">
          <cell r="A58">
            <v>7891224673216</v>
          </cell>
          <cell r="B58" t="str">
            <v>MEN</v>
          </cell>
          <cell r="C58" t="str">
            <v>SAND HAV TREND NEGRO T-39</v>
          </cell>
          <cell r="D58">
            <v>19</v>
          </cell>
          <cell r="E58">
            <v>228</v>
          </cell>
        </row>
        <row r="59">
          <cell r="A59">
            <v>7891224673223</v>
          </cell>
          <cell r="B59" t="str">
            <v>MEN</v>
          </cell>
          <cell r="C59" t="str">
            <v>SAND HAV TREND NEGRO T-41</v>
          </cell>
          <cell r="D59">
            <v>129</v>
          </cell>
          <cell r="E59">
            <v>1548</v>
          </cell>
        </row>
        <row r="60">
          <cell r="A60">
            <v>7891224673230</v>
          </cell>
          <cell r="B60" t="str">
            <v>MEN</v>
          </cell>
          <cell r="C60" t="str">
            <v>SAND HAV TREND NEGRO T-43</v>
          </cell>
          <cell r="D60">
            <v>55</v>
          </cell>
          <cell r="E60">
            <v>660</v>
          </cell>
        </row>
        <row r="61">
          <cell r="A61">
            <v>7891224039296</v>
          </cell>
          <cell r="B61" t="str">
            <v>KID</v>
          </cell>
          <cell r="C61" t="str">
            <v>SAND HAV KIDS DISNEY SWEET BLANCO T-25</v>
          </cell>
          <cell r="D61">
            <v>30</v>
          </cell>
          <cell r="E61">
            <v>360</v>
          </cell>
        </row>
        <row r="62">
          <cell r="A62">
            <v>7891224039302</v>
          </cell>
          <cell r="B62" t="str">
            <v>KID</v>
          </cell>
          <cell r="C62" t="str">
            <v>SAND HAV KIDS DISNEY SWEET BLANCO T-27</v>
          </cell>
          <cell r="D62">
            <v>30</v>
          </cell>
          <cell r="E62">
            <v>360</v>
          </cell>
        </row>
        <row r="63">
          <cell r="A63">
            <v>7891224039319</v>
          </cell>
          <cell r="B63" t="str">
            <v>KID</v>
          </cell>
          <cell r="C63" t="str">
            <v>SAND HAV KIDS DISNEY SWEET BLANCO T-29</v>
          </cell>
          <cell r="D63">
            <v>30</v>
          </cell>
          <cell r="E63">
            <v>360</v>
          </cell>
        </row>
        <row r="64">
          <cell r="A64">
            <v>7891224039326</v>
          </cell>
          <cell r="B64" t="str">
            <v>KID</v>
          </cell>
          <cell r="C64" t="str">
            <v>SAND HAV KIDS DISNEY SWEET BLANCO T-31</v>
          </cell>
          <cell r="D64">
            <v>30</v>
          </cell>
          <cell r="E64">
            <v>360</v>
          </cell>
        </row>
        <row r="65">
          <cell r="A65">
            <v>7891224039333</v>
          </cell>
          <cell r="B65" t="str">
            <v>KID</v>
          </cell>
          <cell r="C65" t="str">
            <v>SAND HAV KIDS DISNEY SWEET BLANCO T-33</v>
          </cell>
          <cell r="D65">
            <v>30</v>
          </cell>
          <cell r="E65">
            <v>360</v>
          </cell>
        </row>
        <row r="66">
          <cell r="A66">
            <v>7891224039340</v>
          </cell>
          <cell r="B66" t="str">
            <v>KID</v>
          </cell>
          <cell r="C66" t="str">
            <v>SAND HAV KIDS DISNEY SWEET BLANCO T-35</v>
          </cell>
          <cell r="D66">
            <v>25</v>
          </cell>
          <cell r="E66">
            <v>300</v>
          </cell>
        </row>
        <row r="67">
          <cell r="A67">
            <v>7891224547975</v>
          </cell>
          <cell r="B67" t="str">
            <v>WOMEN</v>
          </cell>
          <cell r="C67" t="str">
            <v>SAND HAV COLOR UP LILA SOFT T-37</v>
          </cell>
          <cell r="D67">
            <v>73</v>
          </cell>
          <cell r="E67">
            <v>876</v>
          </cell>
        </row>
        <row r="68">
          <cell r="A68">
            <v>7891224547982</v>
          </cell>
          <cell r="B68" t="str">
            <v>WOMEN</v>
          </cell>
          <cell r="C68" t="str">
            <v>SAND HAV COLOR UP LILA SOFT T-39</v>
          </cell>
          <cell r="D68">
            <v>23</v>
          </cell>
          <cell r="E68">
            <v>276</v>
          </cell>
        </row>
        <row r="69">
          <cell r="A69">
            <v>7891224547913</v>
          </cell>
          <cell r="B69" t="str">
            <v>WOMEN</v>
          </cell>
          <cell r="C69" t="str">
            <v>SAND HAV COLOR UP ROSADO FUERTE T-35</v>
          </cell>
          <cell r="D69">
            <v>45</v>
          </cell>
          <cell r="E69">
            <v>540</v>
          </cell>
        </row>
        <row r="70">
          <cell r="A70">
            <v>7891224547920</v>
          </cell>
          <cell r="B70" t="str">
            <v>WOMEN</v>
          </cell>
          <cell r="C70" t="str">
            <v>SAND HAV COLOR UP ROSADO FUERTE T-37</v>
          </cell>
          <cell r="D70">
            <v>195</v>
          </cell>
          <cell r="E70">
            <v>2340</v>
          </cell>
        </row>
        <row r="71">
          <cell r="A71">
            <v>7891224547937</v>
          </cell>
          <cell r="B71" t="str">
            <v>WOMEN</v>
          </cell>
          <cell r="C71" t="str">
            <v>SAND HAV COLOR UP ROSADO FUERTE T-39</v>
          </cell>
          <cell r="D71">
            <v>95</v>
          </cell>
          <cell r="E71">
            <v>1140</v>
          </cell>
        </row>
        <row r="72">
          <cell r="A72">
            <v>7891224486564</v>
          </cell>
          <cell r="B72" t="str">
            <v>WOMEN</v>
          </cell>
          <cell r="C72" t="str">
            <v>SAND HAV SLIM ANIMALS BEGE/CORAL NEW T-37</v>
          </cell>
          <cell r="D72">
            <v>79</v>
          </cell>
          <cell r="E72">
            <v>948</v>
          </cell>
        </row>
        <row r="73">
          <cell r="A73">
            <v>7891224486571</v>
          </cell>
          <cell r="B73" t="str">
            <v>WOMEN</v>
          </cell>
          <cell r="C73" t="str">
            <v>SAND HAV SLIM ANIMALS BEGE/CORAL NEW T-39</v>
          </cell>
          <cell r="D73">
            <v>25</v>
          </cell>
          <cell r="E73">
            <v>300</v>
          </cell>
        </row>
        <row r="74">
          <cell r="A74">
            <v>7891224486250</v>
          </cell>
          <cell r="B74" t="str">
            <v>WOMEN</v>
          </cell>
          <cell r="C74" t="str">
            <v>SAND HAV SLIM ANIMALS PETUNIA T-35</v>
          </cell>
          <cell r="D74">
            <v>4</v>
          </cell>
          <cell r="E74">
            <v>48</v>
          </cell>
        </row>
        <row r="75">
          <cell r="A75">
            <v>7891224486267</v>
          </cell>
          <cell r="B75" t="str">
            <v>WOMEN</v>
          </cell>
          <cell r="C75" t="str">
            <v>SAND HAV SLIM ANIMALS PETUNIA T-37</v>
          </cell>
          <cell r="D75">
            <v>79</v>
          </cell>
          <cell r="E75">
            <v>948</v>
          </cell>
        </row>
        <row r="76">
          <cell r="A76">
            <v>7891224486274</v>
          </cell>
          <cell r="B76" t="str">
            <v>WOMEN</v>
          </cell>
          <cell r="C76" t="str">
            <v>SAND HAV SLIM ANIMALS PETUNIA T-39</v>
          </cell>
          <cell r="D76">
            <v>25</v>
          </cell>
          <cell r="E76">
            <v>300</v>
          </cell>
        </row>
        <row r="77">
          <cell r="A77">
            <v>7891224486465</v>
          </cell>
          <cell r="B77" t="str">
            <v>WOMEN</v>
          </cell>
          <cell r="C77" t="str">
            <v>SAND HAV SLIM ANIMALS ROSE GOLD/COBRE T-37</v>
          </cell>
          <cell r="D77">
            <v>40</v>
          </cell>
          <cell r="E77">
            <v>480</v>
          </cell>
        </row>
        <row r="78">
          <cell r="A78">
            <v>7891224486472</v>
          </cell>
          <cell r="B78" t="str">
            <v>WOMEN</v>
          </cell>
          <cell r="C78" t="str">
            <v>SAND HAV SLIM ANIMALS ROSE GOLD/COBRE T-39</v>
          </cell>
          <cell r="D78">
            <v>2</v>
          </cell>
          <cell r="E78">
            <v>24</v>
          </cell>
        </row>
        <row r="79">
          <cell r="A79">
            <v>7891224486410</v>
          </cell>
          <cell r="B79" t="str">
            <v>WOMEN</v>
          </cell>
          <cell r="C79" t="str">
            <v>SAND HAV SLIM ANIMALS VERDE OLIVA T-37</v>
          </cell>
          <cell r="D79">
            <v>40</v>
          </cell>
          <cell r="E79">
            <v>480</v>
          </cell>
        </row>
        <row r="80">
          <cell r="A80">
            <v>7891224486427</v>
          </cell>
          <cell r="B80" t="str">
            <v>WOMEN</v>
          </cell>
          <cell r="C80" t="str">
            <v>SAND HAV SLIM ANIMALS VERDE OLIVA T-39</v>
          </cell>
          <cell r="D80">
            <v>2</v>
          </cell>
          <cell r="E80">
            <v>24</v>
          </cell>
        </row>
        <row r="81">
          <cell r="A81">
            <v>7891224478187</v>
          </cell>
          <cell r="B81" t="str">
            <v>WOMEN</v>
          </cell>
          <cell r="C81" t="str">
            <v>SAND HAV SLIM ORGANIC CF ACAI T-35</v>
          </cell>
          <cell r="D81">
            <v>9</v>
          </cell>
          <cell r="E81">
            <v>108</v>
          </cell>
        </row>
        <row r="82">
          <cell r="A82">
            <v>7891224478194</v>
          </cell>
          <cell r="B82" t="str">
            <v>WOMEN</v>
          </cell>
          <cell r="C82" t="str">
            <v>SAND HAV SLIM ORGANIC CF ACAI T-37</v>
          </cell>
          <cell r="D82">
            <v>104</v>
          </cell>
          <cell r="E82">
            <v>1248</v>
          </cell>
        </row>
        <row r="83">
          <cell r="A83">
            <v>7891224478200</v>
          </cell>
          <cell r="B83" t="str">
            <v>WOMEN</v>
          </cell>
          <cell r="C83" t="str">
            <v>SAND HAV SLIM ORGANIC CF ACAI T-39</v>
          </cell>
          <cell r="D83">
            <v>40</v>
          </cell>
          <cell r="E83">
            <v>480</v>
          </cell>
        </row>
        <row r="84">
          <cell r="A84">
            <v>7891224478231</v>
          </cell>
          <cell r="B84" t="str">
            <v>WOMEN</v>
          </cell>
          <cell r="C84" t="str">
            <v>SAND HAV SLIM ORGANIC CF NEGRO/GRIS OSCURO T-35</v>
          </cell>
          <cell r="D84">
            <v>9</v>
          </cell>
          <cell r="E84">
            <v>108</v>
          </cell>
        </row>
        <row r="85">
          <cell r="A85">
            <v>7891224478248</v>
          </cell>
          <cell r="B85" t="str">
            <v>WOMEN</v>
          </cell>
          <cell r="C85" t="str">
            <v>SAND HAV SLIM ORGANIC CF NEGRO/GRIS OSCURO T-37</v>
          </cell>
          <cell r="D85">
            <v>104</v>
          </cell>
          <cell r="E85">
            <v>1248</v>
          </cell>
        </row>
        <row r="86">
          <cell r="A86">
            <v>7891224478255</v>
          </cell>
          <cell r="B86" t="str">
            <v>WOMEN</v>
          </cell>
          <cell r="C86" t="str">
            <v>SAND HAV SLIM ORGANIC CF NEGRO/GRIS OSCURO T-39</v>
          </cell>
          <cell r="D86">
            <v>40</v>
          </cell>
          <cell r="E86">
            <v>480</v>
          </cell>
        </row>
        <row r="87">
          <cell r="A87">
            <v>7891224484577</v>
          </cell>
          <cell r="B87" t="str">
            <v>WOMEN</v>
          </cell>
          <cell r="C87" t="str">
            <v>SAND HAV SLIM ROMANCE CF AZUL INDIGO T-37</v>
          </cell>
          <cell r="D87">
            <v>29</v>
          </cell>
          <cell r="E87">
            <v>348</v>
          </cell>
        </row>
        <row r="88">
          <cell r="A88">
            <v>7891224484621</v>
          </cell>
          <cell r="B88" t="str">
            <v>WOMEN</v>
          </cell>
          <cell r="C88" t="str">
            <v>SAND HAV SLIM ROMANCE CF BEGE T-37</v>
          </cell>
          <cell r="D88">
            <v>20</v>
          </cell>
          <cell r="E88">
            <v>240</v>
          </cell>
        </row>
        <row r="89">
          <cell r="A89">
            <v>7891224483150</v>
          </cell>
          <cell r="B89" t="str">
            <v>WOMEN</v>
          </cell>
          <cell r="C89" t="str">
            <v>SAND HAV SLIM TRIBAL AZUL T-37</v>
          </cell>
          <cell r="D89">
            <v>65</v>
          </cell>
          <cell r="E89">
            <v>780</v>
          </cell>
        </row>
        <row r="90">
          <cell r="A90">
            <v>7891224483167</v>
          </cell>
          <cell r="B90" t="str">
            <v>WOMEN</v>
          </cell>
          <cell r="C90" t="str">
            <v>SAND HAV SLIM TRIBAL AZUL T-39</v>
          </cell>
          <cell r="D90">
            <v>17</v>
          </cell>
          <cell r="E90">
            <v>204</v>
          </cell>
        </row>
        <row r="91">
          <cell r="A91">
            <v>7891224483204</v>
          </cell>
          <cell r="B91" t="str">
            <v>WOMEN</v>
          </cell>
          <cell r="C91" t="str">
            <v>SAND HAV SLIM TRIBAL BLANCO/NEGRO/PINK T-37</v>
          </cell>
          <cell r="D91">
            <v>65</v>
          </cell>
          <cell r="E91">
            <v>780</v>
          </cell>
        </row>
        <row r="92">
          <cell r="A92">
            <v>7891224483211</v>
          </cell>
          <cell r="B92" t="str">
            <v>WOMEN</v>
          </cell>
          <cell r="C92" t="str">
            <v>SAND HAV SLIM TRIBAL BLANCO/NEGRO/PINK T-39</v>
          </cell>
          <cell r="D92">
            <v>17</v>
          </cell>
          <cell r="E92">
            <v>204</v>
          </cell>
        </row>
        <row r="93">
          <cell r="A93">
            <v>7891224476954</v>
          </cell>
          <cell r="B93" t="str">
            <v>WOMEN</v>
          </cell>
          <cell r="C93" t="str">
            <v>SAND HAV SPRING ACAI T-37</v>
          </cell>
          <cell r="D93">
            <v>70</v>
          </cell>
          <cell r="E93">
            <v>840</v>
          </cell>
        </row>
        <row r="94">
          <cell r="A94">
            <v>7891224476961</v>
          </cell>
          <cell r="B94" t="str">
            <v>WOMEN</v>
          </cell>
          <cell r="C94" t="str">
            <v>SAND HAV SPRING ACAI T-39</v>
          </cell>
          <cell r="D94">
            <v>20</v>
          </cell>
          <cell r="E94">
            <v>240</v>
          </cell>
        </row>
        <row r="95">
          <cell r="A95">
            <v>7891224477104</v>
          </cell>
          <cell r="B95" t="str">
            <v>WOMEN</v>
          </cell>
          <cell r="C95" t="str">
            <v>SAND HAV SPRING BLANCO/ROSE GOLD/ROSE GOLD T-37</v>
          </cell>
          <cell r="D95">
            <v>29</v>
          </cell>
          <cell r="E95">
            <v>348</v>
          </cell>
        </row>
        <row r="96">
          <cell r="A96">
            <v>7891224477005</v>
          </cell>
          <cell r="B96" t="str">
            <v>WOMEN</v>
          </cell>
          <cell r="C96" t="str">
            <v>SAND HAV SPRING REGATA T-37</v>
          </cell>
          <cell r="D96">
            <v>65</v>
          </cell>
          <cell r="E96">
            <v>780</v>
          </cell>
        </row>
        <row r="97">
          <cell r="A97">
            <v>7891224477012</v>
          </cell>
          <cell r="B97" t="str">
            <v>WOMEN</v>
          </cell>
          <cell r="C97" t="str">
            <v>SAND HAV SPRING REGATA T-39</v>
          </cell>
          <cell r="D97">
            <v>22</v>
          </cell>
          <cell r="E97">
            <v>264</v>
          </cell>
        </row>
        <row r="98">
          <cell r="A98">
            <v>7891224484874</v>
          </cell>
          <cell r="B98" t="str">
            <v>WOMEN</v>
          </cell>
          <cell r="C98" t="str">
            <v>SAND HAV TOP ANIMALS GRIS ARENA/ROSE GOLD-37</v>
          </cell>
          <cell r="D98">
            <v>79</v>
          </cell>
          <cell r="E98">
            <v>948</v>
          </cell>
        </row>
        <row r="99">
          <cell r="A99">
            <v>7891224484881</v>
          </cell>
          <cell r="B99" t="str">
            <v>WOMEN</v>
          </cell>
          <cell r="C99" t="str">
            <v>SAND HAV TOP ANIMALS GRIS ARENA/ROSE GOLD-39</v>
          </cell>
          <cell r="D99">
            <v>20</v>
          </cell>
          <cell r="E99">
            <v>240</v>
          </cell>
        </row>
        <row r="100">
          <cell r="A100">
            <v>7891224484829</v>
          </cell>
          <cell r="B100" t="str">
            <v>WOMEN</v>
          </cell>
          <cell r="C100" t="str">
            <v>SAND HAV TOP ANIMALS PETUNIA-37</v>
          </cell>
          <cell r="D100">
            <v>104</v>
          </cell>
          <cell r="E100">
            <v>1248</v>
          </cell>
        </row>
        <row r="101">
          <cell r="A101">
            <v>7891224484836</v>
          </cell>
          <cell r="B101" t="str">
            <v>WOMEN</v>
          </cell>
          <cell r="C101" t="str">
            <v>SAND HAV TOP ANIMALS PETUNIA-39</v>
          </cell>
          <cell r="D101">
            <v>35</v>
          </cell>
          <cell r="E101">
            <v>420</v>
          </cell>
        </row>
        <row r="102">
          <cell r="A102">
            <v>7891224484775</v>
          </cell>
          <cell r="B102" t="str">
            <v>WOMEN</v>
          </cell>
          <cell r="C102" t="str">
            <v>SAND HAV TOP ANIMALS VERDE MENTOL-37</v>
          </cell>
          <cell r="D102">
            <v>104</v>
          </cell>
          <cell r="E102">
            <v>1248</v>
          </cell>
        </row>
        <row r="103">
          <cell r="A103">
            <v>7891224484782</v>
          </cell>
          <cell r="B103" t="str">
            <v>WOMEN</v>
          </cell>
          <cell r="C103" t="str">
            <v>SAND HAV TOP ANIMALS VERDE MENTOL-39</v>
          </cell>
          <cell r="D103">
            <v>35</v>
          </cell>
          <cell r="E103">
            <v>420</v>
          </cell>
        </row>
        <row r="104">
          <cell r="A104">
            <v>7891224498321</v>
          </cell>
          <cell r="B104" t="str">
            <v>WOMEN</v>
          </cell>
          <cell r="C104" t="str">
            <v>SAND HAV TOP GRACIA CF BLANCO/ROSADO FUERTE T-35</v>
          </cell>
          <cell r="D104">
            <v>59</v>
          </cell>
          <cell r="E104">
            <v>708</v>
          </cell>
        </row>
        <row r="105">
          <cell r="A105">
            <v>7891224498338</v>
          </cell>
          <cell r="B105" t="str">
            <v>WOMEN</v>
          </cell>
          <cell r="C105" t="str">
            <v>SAND HAV TOP GRACIA CF BLANCO/ROSADO FUERTE T-37</v>
          </cell>
          <cell r="D105">
            <v>214</v>
          </cell>
          <cell r="E105">
            <v>2568</v>
          </cell>
        </row>
        <row r="106">
          <cell r="A106">
            <v>7891224498345</v>
          </cell>
          <cell r="B106" t="str">
            <v>WOMEN</v>
          </cell>
          <cell r="C106" t="str">
            <v>SAND HAV TOP GRACIA CF BLANCO/ROSADO FUERTE T-39</v>
          </cell>
          <cell r="D106">
            <v>105</v>
          </cell>
          <cell r="E106">
            <v>1260</v>
          </cell>
        </row>
        <row r="107">
          <cell r="A107">
            <v>7891224498178</v>
          </cell>
          <cell r="B107" t="str">
            <v>WOMEN</v>
          </cell>
          <cell r="C107" t="str">
            <v>SAND HAV TOP GRACIA CF NEGRO/NEGRO T-35</v>
          </cell>
          <cell r="D107">
            <v>59</v>
          </cell>
          <cell r="E107">
            <v>708</v>
          </cell>
        </row>
        <row r="108">
          <cell r="A108">
            <v>7891224498185</v>
          </cell>
          <cell r="B108" t="str">
            <v>WOMEN</v>
          </cell>
          <cell r="C108" t="str">
            <v>SAND HAV TOP GRACIA CF NEGRO/NEGRO T-37</v>
          </cell>
          <cell r="D108">
            <v>214</v>
          </cell>
          <cell r="E108">
            <v>2568</v>
          </cell>
        </row>
        <row r="109">
          <cell r="A109">
            <v>7891224498192</v>
          </cell>
          <cell r="B109" t="str">
            <v>WOMEN</v>
          </cell>
          <cell r="C109" t="str">
            <v>SAND HAV TOP GRACIA CF NEGRO/NEGRO T-39</v>
          </cell>
          <cell r="D109">
            <v>105</v>
          </cell>
          <cell r="E109">
            <v>1260</v>
          </cell>
        </row>
        <row r="110">
          <cell r="A110">
            <v>7891224498222</v>
          </cell>
          <cell r="B110" t="str">
            <v>WOMEN</v>
          </cell>
          <cell r="C110" t="str">
            <v>SAND HAV TOP GRACIA CF ROSA FRAMBUESA T-35</v>
          </cell>
          <cell r="D110">
            <v>59</v>
          </cell>
          <cell r="E110">
            <v>708</v>
          </cell>
        </row>
        <row r="111">
          <cell r="A111">
            <v>7891224498239</v>
          </cell>
          <cell r="B111" t="str">
            <v>WOMEN</v>
          </cell>
          <cell r="C111" t="str">
            <v>SAND HAV TOP GRACIA CF ROSA FRAMBUESA T-37</v>
          </cell>
          <cell r="D111">
            <v>214</v>
          </cell>
          <cell r="E111">
            <v>2568</v>
          </cell>
        </row>
        <row r="112">
          <cell r="A112">
            <v>7891224498246</v>
          </cell>
          <cell r="B112" t="str">
            <v>WOMEN</v>
          </cell>
          <cell r="C112" t="str">
            <v>SAND HAV TOP GRACIA CF ROSA FRAMBUESA T-39</v>
          </cell>
          <cell r="D112">
            <v>105</v>
          </cell>
          <cell r="E112">
            <v>1260</v>
          </cell>
        </row>
        <row r="113">
          <cell r="A113">
            <v>7891109789810</v>
          </cell>
          <cell r="B113" t="str">
            <v>UNISEX</v>
          </cell>
          <cell r="C113" t="str">
            <v>SAND HAV COLOR ADULTO AZUL/NAVAL T-35/6</v>
          </cell>
          <cell r="D113">
            <v>198</v>
          </cell>
          <cell r="E113">
            <v>4752</v>
          </cell>
        </row>
        <row r="114">
          <cell r="A114">
            <v>7891109789827</v>
          </cell>
          <cell r="B114" t="str">
            <v>UNISEX</v>
          </cell>
          <cell r="C114" t="str">
            <v>SAND HAV COLOR ADULTO AZUL/NAVAL T-37/8</v>
          </cell>
          <cell r="D114">
            <v>240</v>
          </cell>
          <cell r="E114">
            <v>5760</v>
          </cell>
        </row>
        <row r="115">
          <cell r="A115">
            <v>7891109789834</v>
          </cell>
          <cell r="B115" t="str">
            <v>UNISEX</v>
          </cell>
          <cell r="C115" t="str">
            <v>SAND HAV COLOR ADULTO AZUL/NAVAL T-39/0</v>
          </cell>
          <cell r="D115">
            <v>70</v>
          </cell>
          <cell r="E115">
            <v>1680</v>
          </cell>
        </row>
        <row r="116">
          <cell r="A116">
            <v>7891109789841</v>
          </cell>
          <cell r="B116" t="str">
            <v>UNISEX</v>
          </cell>
          <cell r="C116" t="str">
            <v>SAND HAV COLOR ADULTO AZUL/NAVAL T-41/2</v>
          </cell>
          <cell r="D116">
            <v>50</v>
          </cell>
          <cell r="E116">
            <v>1200</v>
          </cell>
        </row>
        <row r="117">
          <cell r="A117">
            <v>7891109600795</v>
          </cell>
          <cell r="B117" t="str">
            <v>UNISEX</v>
          </cell>
          <cell r="C117" t="str">
            <v>SAND HAV COLOR ADULTO AZUL/TURQU T-35/6</v>
          </cell>
          <cell r="D117">
            <v>116</v>
          </cell>
          <cell r="E117">
            <v>2784</v>
          </cell>
        </row>
        <row r="118">
          <cell r="A118">
            <v>7891109600801</v>
          </cell>
          <cell r="B118" t="str">
            <v>UNISEX</v>
          </cell>
          <cell r="C118" t="str">
            <v>SAND HAV COLOR ADULTO AZUL/TURQU T-37/8</v>
          </cell>
          <cell r="D118">
            <v>169</v>
          </cell>
          <cell r="E118">
            <v>4056</v>
          </cell>
        </row>
        <row r="119">
          <cell r="A119">
            <v>7895265944021</v>
          </cell>
          <cell r="B119" t="str">
            <v>UNISEX</v>
          </cell>
          <cell r="C119" t="str">
            <v>SAND HAV COLOR ADULTO MARAVILLA 84 T-35</v>
          </cell>
          <cell r="D119">
            <v>194</v>
          </cell>
          <cell r="E119">
            <v>4656</v>
          </cell>
        </row>
        <row r="120">
          <cell r="A120">
            <v>7895265944038</v>
          </cell>
          <cell r="B120" t="str">
            <v>UNISEX</v>
          </cell>
          <cell r="C120" t="str">
            <v>SAND HAV COLOR ADULTO MARAVILLA 84 T-37</v>
          </cell>
          <cell r="D120">
            <v>360</v>
          </cell>
          <cell r="E120">
            <v>8640</v>
          </cell>
        </row>
        <row r="121">
          <cell r="A121">
            <v>7895265944045</v>
          </cell>
          <cell r="B121" t="str">
            <v>UNISEX</v>
          </cell>
          <cell r="C121" t="str">
            <v>SAND HAV COLOR ADULTO MARAVILLA 84 T-39</v>
          </cell>
          <cell r="D121">
            <v>161</v>
          </cell>
          <cell r="E121">
            <v>3864</v>
          </cell>
        </row>
        <row r="122">
          <cell r="A122">
            <v>7891109789612</v>
          </cell>
          <cell r="B122" t="str">
            <v>UNISEX</v>
          </cell>
          <cell r="C122" t="str">
            <v>SAND HAV COLOR ADULTO MARRON T-39</v>
          </cell>
          <cell r="D122">
            <v>5</v>
          </cell>
          <cell r="E122">
            <v>120</v>
          </cell>
        </row>
        <row r="123">
          <cell r="A123">
            <v>7891109789629</v>
          </cell>
          <cell r="B123" t="str">
            <v>UNISEX</v>
          </cell>
          <cell r="C123" t="str">
            <v>SAND HAV COLOR ADULTO MARRON T-41</v>
          </cell>
          <cell r="D123">
            <v>14</v>
          </cell>
          <cell r="E123">
            <v>336</v>
          </cell>
        </row>
        <row r="124">
          <cell r="A124">
            <v>7895265942812</v>
          </cell>
          <cell r="B124" t="str">
            <v>UNISEX</v>
          </cell>
          <cell r="C124" t="str">
            <v>SAND HAV COLOR ADULTO NARANJA NEON T-35</v>
          </cell>
          <cell r="D124">
            <v>47</v>
          </cell>
          <cell r="E124">
            <v>1128</v>
          </cell>
        </row>
        <row r="125">
          <cell r="A125">
            <v>7895265942829</v>
          </cell>
          <cell r="B125" t="str">
            <v>UNISEX</v>
          </cell>
          <cell r="C125" t="str">
            <v>SAND HAV COLOR ADULTO NARANJA NEON T-37</v>
          </cell>
          <cell r="D125">
            <v>98</v>
          </cell>
          <cell r="E125">
            <v>2352</v>
          </cell>
        </row>
        <row r="126">
          <cell r="A126">
            <v>7895265942836</v>
          </cell>
          <cell r="B126" t="str">
            <v>UNISEX</v>
          </cell>
          <cell r="C126" t="str">
            <v>SAND HAV COLOR ADULTO NARANJA NEON T-39</v>
          </cell>
          <cell r="D126">
            <v>50</v>
          </cell>
          <cell r="E126">
            <v>1200</v>
          </cell>
        </row>
        <row r="127">
          <cell r="A127">
            <v>7891109603994</v>
          </cell>
          <cell r="B127" t="str">
            <v>UNISEX</v>
          </cell>
          <cell r="C127" t="str">
            <v>SAND HAV COLOR ADULTO NEGRO T-35/6</v>
          </cell>
          <cell r="D127">
            <v>119</v>
          </cell>
          <cell r="E127">
            <v>2856</v>
          </cell>
        </row>
        <row r="128">
          <cell r="A128">
            <v>7891109604007</v>
          </cell>
          <cell r="B128" t="str">
            <v>UNISEX</v>
          </cell>
          <cell r="C128" t="str">
            <v>SAND HAV COLOR ADULTO NEGRO T-37/8</v>
          </cell>
          <cell r="D128">
            <v>327</v>
          </cell>
          <cell r="E128">
            <v>7848</v>
          </cell>
        </row>
        <row r="129">
          <cell r="A129">
            <v>7891109604014</v>
          </cell>
          <cell r="B129" t="str">
            <v>UNISEX</v>
          </cell>
          <cell r="C129" t="str">
            <v>SAND HAV COLOR ADULTO NEGRO T-39/0</v>
          </cell>
          <cell r="D129">
            <v>107</v>
          </cell>
          <cell r="E129">
            <v>2568</v>
          </cell>
        </row>
        <row r="130">
          <cell r="A130">
            <v>7891109604021</v>
          </cell>
          <cell r="B130" t="str">
            <v>UNISEX</v>
          </cell>
          <cell r="C130" t="str">
            <v>SAND HAV COLOR ADULTO NEGRO T-41/2</v>
          </cell>
          <cell r="D130">
            <v>19</v>
          </cell>
          <cell r="E130">
            <v>456</v>
          </cell>
        </row>
        <row r="131">
          <cell r="A131">
            <v>7891109604038</v>
          </cell>
          <cell r="B131" t="str">
            <v>UNISEX</v>
          </cell>
          <cell r="C131" t="str">
            <v>SAND HAV COLOR ADULTO NEGRO T-43/4</v>
          </cell>
          <cell r="D131">
            <v>13</v>
          </cell>
          <cell r="E131">
            <v>312</v>
          </cell>
        </row>
        <row r="132">
          <cell r="A132">
            <v>7895265943529</v>
          </cell>
          <cell r="B132" t="str">
            <v>UNISEX</v>
          </cell>
          <cell r="C132" t="str">
            <v>SAND HAV COLOR ADULTO VERDE NEON T-35</v>
          </cell>
          <cell r="D132">
            <v>10</v>
          </cell>
          <cell r="E132">
            <v>240</v>
          </cell>
        </row>
        <row r="133">
          <cell r="A133">
            <v>7895265943918</v>
          </cell>
          <cell r="B133" t="str">
            <v>UNISEX</v>
          </cell>
          <cell r="C133" t="str">
            <v>SAND HAV COLOR ADULTO VERDE NEON T-37</v>
          </cell>
          <cell r="D133">
            <v>89</v>
          </cell>
          <cell r="E133">
            <v>2136</v>
          </cell>
        </row>
        <row r="134">
          <cell r="A134">
            <v>7895265943925</v>
          </cell>
          <cell r="B134" t="str">
            <v>UNISEX</v>
          </cell>
          <cell r="C134" t="str">
            <v>SAND HAV COLOR ADULTO VERDE NEON T-39</v>
          </cell>
          <cell r="D134">
            <v>33</v>
          </cell>
          <cell r="E134">
            <v>792</v>
          </cell>
        </row>
        <row r="135">
          <cell r="A135">
            <v>7891266532908</v>
          </cell>
          <cell r="B135" t="str">
            <v>UNISEX</v>
          </cell>
          <cell r="C135" t="str">
            <v>SAND HAV COLOR ADULTO VIOLAC 719 T-33</v>
          </cell>
          <cell r="D135">
            <v>2</v>
          </cell>
          <cell r="E135">
            <v>48</v>
          </cell>
        </row>
        <row r="136">
          <cell r="A136">
            <v>7891266532915</v>
          </cell>
          <cell r="B136" t="str">
            <v>UNISEX</v>
          </cell>
          <cell r="C136" t="str">
            <v>SAND HAV COLOR ADULTO VIOLAC 719 T-35</v>
          </cell>
          <cell r="D136">
            <v>136</v>
          </cell>
          <cell r="E136">
            <v>3264</v>
          </cell>
        </row>
        <row r="137">
          <cell r="A137">
            <v>7891266532922</v>
          </cell>
          <cell r="B137" t="str">
            <v>UNISEX</v>
          </cell>
          <cell r="C137" t="str">
            <v>SAND HAV COLOR ADULTO VIOLAC 719 T-37</v>
          </cell>
          <cell r="D137">
            <v>327</v>
          </cell>
          <cell r="E137">
            <v>7848</v>
          </cell>
        </row>
        <row r="138">
          <cell r="A138">
            <v>7891266532939</v>
          </cell>
          <cell r="B138" t="str">
            <v>UNISEX</v>
          </cell>
          <cell r="C138" t="str">
            <v>SAND HAV COLOR ADULTO VIOLAC 719 T-39</v>
          </cell>
          <cell r="D138">
            <v>267</v>
          </cell>
          <cell r="E138">
            <v>6408</v>
          </cell>
        </row>
        <row r="139">
          <cell r="D139">
            <v>8650</v>
          </cell>
          <cell r="E139">
            <v>142452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tabSelected="1" workbookViewId="0">
      <pane ySplit="1" topLeftCell="A2" activePane="bottomLeft" state="frozen"/>
      <selection pane="bottomLeft" activeCell="F139" sqref="F139"/>
    </sheetView>
  </sheetViews>
  <sheetFormatPr defaultColWidth="11.42578125" defaultRowHeight="15" x14ac:dyDescent="0.25"/>
  <cols>
    <col min="1" max="1" width="21.28515625" customWidth="1"/>
    <col min="2" max="3" width="17.42578125" style="1" customWidth="1"/>
    <col min="4" max="4" width="55.7109375" bestFit="1" customWidth="1"/>
    <col min="5" max="5" width="7.85546875" style="5" customWidth="1"/>
    <col min="6" max="8" width="12" style="1" customWidth="1"/>
    <col min="9" max="9" width="16.7109375" bestFit="1" customWidth="1"/>
  </cols>
  <sheetData>
    <row r="1" spans="1:8" s="3" customFormat="1" ht="23.25" customHeight="1" x14ac:dyDescent="0.25">
      <c r="A1" s="2" t="s">
        <v>140</v>
      </c>
      <c r="B1" s="2" t="s">
        <v>138</v>
      </c>
      <c r="C1" s="19" t="s">
        <v>144</v>
      </c>
      <c r="D1" s="19" t="s">
        <v>145</v>
      </c>
      <c r="E1" s="4" t="s">
        <v>143</v>
      </c>
      <c r="F1" s="2" t="s">
        <v>146</v>
      </c>
      <c r="G1" s="12" t="s">
        <v>151</v>
      </c>
      <c r="H1" s="12" t="s">
        <v>142</v>
      </c>
    </row>
    <row r="2" spans="1:8" s="10" customFormat="1" ht="16.5" customHeight="1" x14ac:dyDescent="0.25">
      <c r="A2" s="24" t="s">
        <v>141</v>
      </c>
      <c r="B2" s="6">
        <v>7891224663767</v>
      </c>
      <c r="C2" s="6" t="s">
        <v>147</v>
      </c>
      <c r="D2" s="7" t="s">
        <v>111</v>
      </c>
      <c r="E2" s="8">
        <f>+F2/12</f>
        <v>4</v>
      </c>
      <c r="F2" s="9">
        <f>+VLOOKUP(B2,[1]Hoja1!$A$1:$E$65536,5,0)</f>
        <v>48</v>
      </c>
      <c r="G2" s="20">
        <v>24</v>
      </c>
      <c r="H2" s="20">
        <f>+F2*G2</f>
        <v>1152</v>
      </c>
    </row>
    <row r="3" spans="1:8" s="10" customFormat="1" ht="16.5" customHeight="1" x14ac:dyDescent="0.25">
      <c r="A3" s="24"/>
      <c r="B3" s="6">
        <v>7891224663774</v>
      </c>
      <c r="C3" s="6" t="s">
        <v>147</v>
      </c>
      <c r="D3" s="7" t="s">
        <v>112</v>
      </c>
      <c r="E3" s="8">
        <f t="shared" ref="E3:E65" si="0">+F3/12</f>
        <v>4</v>
      </c>
      <c r="F3" s="9">
        <f>+VLOOKUP(B3,[1]Hoja1!$A$1:$E$65536,5,0)</f>
        <v>48</v>
      </c>
      <c r="G3" s="20">
        <v>24</v>
      </c>
      <c r="H3" s="20">
        <f t="shared" ref="H3:H37" si="1">+F3*G3</f>
        <v>1152</v>
      </c>
    </row>
    <row r="4" spans="1:8" s="10" customFormat="1" ht="16.5" customHeight="1" x14ac:dyDescent="0.25">
      <c r="A4" s="24"/>
      <c r="B4" s="6">
        <v>7891224663781</v>
      </c>
      <c r="C4" s="6" t="s">
        <v>147</v>
      </c>
      <c r="D4" s="7" t="s">
        <v>113</v>
      </c>
      <c r="E4" s="8">
        <f t="shared" si="0"/>
        <v>8</v>
      </c>
      <c r="F4" s="9">
        <f>+VLOOKUP(B4,[1]Hoja1!$A$1:$E$65536,5,0)</f>
        <v>96</v>
      </c>
      <c r="G4" s="20">
        <v>24</v>
      </c>
      <c r="H4" s="20">
        <f t="shared" si="1"/>
        <v>2304</v>
      </c>
    </row>
    <row r="5" spans="1:8" s="10" customFormat="1" ht="16.5" customHeight="1" x14ac:dyDescent="0.25">
      <c r="A5" s="24"/>
      <c r="B5" s="6">
        <v>7891224663798</v>
      </c>
      <c r="C5" s="6" t="s">
        <v>147</v>
      </c>
      <c r="D5" s="7" t="s">
        <v>114</v>
      </c>
      <c r="E5" s="8">
        <f t="shared" si="0"/>
        <v>8</v>
      </c>
      <c r="F5" s="9">
        <f>+VLOOKUP(B5,[1]Hoja1!$A$1:$E$65536,5,0)</f>
        <v>96</v>
      </c>
      <c r="G5" s="20">
        <v>24</v>
      </c>
      <c r="H5" s="20">
        <f t="shared" si="1"/>
        <v>2304</v>
      </c>
    </row>
    <row r="6" spans="1:8" s="10" customFormat="1" ht="16.5" customHeight="1" x14ac:dyDescent="0.25">
      <c r="A6" s="24"/>
      <c r="B6" s="6">
        <v>7891224663804</v>
      </c>
      <c r="C6" s="6" t="s">
        <v>147</v>
      </c>
      <c r="D6" s="7" t="s">
        <v>115</v>
      </c>
      <c r="E6" s="8">
        <f t="shared" si="0"/>
        <v>12</v>
      </c>
      <c r="F6" s="9">
        <f>+VLOOKUP(B6,[1]Hoja1!$A$1:$E$65536,5,0)</f>
        <v>144</v>
      </c>
      <c r="G6" s="20">
        <v>24</v>
      </c>
      <c r="H6" s="20">
        <f t="shared" si="1"/>
        <v>3456</v>
      </c>
    </row>
    <row r="7" spans="1:8" s="10" customFormat="1" ht="16.5" customHeight="1" x14ac:dyDescent="0.25">
      <c r="A7" s="24"/>
      <c r="B7" s="6">
        <v>7891224663811</v>
      </c>
      <c r="C7" s="6" t="s">
        <v>147</v>
      </c>
      <c r="D7" s="7" t="s">
        <v>116</v>
      </c>
      <c r="E7" s="8">
        <f t="shared" si="0"/>
        <v>12</v>
      </c>
      <c r="F7" s="9">
        <f>+VLOOKUP(B7,[1]Hoja1!$A$1:$E$65536,5,0)</f>
        <v>144</v>
      </c>
      <c r="G7" s="20">
        <v>24</v>
      </c>
      <c r="H7" s="20">
        <f t="shared" si="1"/>
        <v>3456</v>
      </c>
    </row>
    <row r="8" spans="1:8" s="10" customFormat="1" ht="16.5" customHeight="1" x14ac:dyDescent="0.25">
      <c r="A8" s="24" t="s">
        <v>141</v>
      </c>
      <c r="B8" s="6">
        <v>7891224785957</v>
      </c>
      <c r="C8" s="6" t="s">
        <v>147</v>
      </c>
      <c r="D8" s="7" t="s">
        <v>131</v>
      </c>
      <c r="E8" s="8">
        <f t="shared" si="0"/>
        <v>4</v>
      </c>
      <c r="F8" s="9">
        <f>+VLOOKUP(B8,[1]Hoja1!$A$1:$E$65536,5,0)</f>
        <v>48</v>
      </c>
      <c r="G8" s="20">
        <v>24</v>
      </c>
      <c r="H8" s="20">
        <f t="shared" si="1"/>
        <v>1152</v>
      </c>
    </row>
    <row r="9" spans="1:8" s="10" customFormat="1" ht="16.5" customHeight="1" x14ac:dyDescent="0.25">
      <c r="A9" s="24"/>
      <c r="B9" s="6">
        <v>7891224786503</v>
      </c>
      <c r="C9" s="6" t="s">
        <v>147</v>
      </c>
      <c r="D9" s="7" t="s">
        <v>132</v>
      </c>
      <c r="E9" s="8">
        <f t="shared" si="0"/>
        <v>4</v>
      </c>
      <c r="F9" s="9">
        <f>+VLOOKUP(B9,[1]Hoja1!$A$1:$E$65536,5,0)</f>
        <v>48</v>
      </c>
      <c r="G9" s="20">
        <v>24</v>
      </c>
      <c r="H9" s="20">
        <f t="shared" si="1"/>
        <v>1152</v>
      </c>
    </row>
    <row r="10" spans="1:8" s="10" customFormat="1" ht="16.5" customHeight="1" x14ac:dyDescent="0.25">
      <c r="A10" s="24"/>
      <c r="B10" s="6">
        <v>7891224786510</v>
      </c>
      <c r="C10" s="6" t="s">
        <v>147</v>
      </c>
      <c r="D10" s="7" t="s">
        <v>133</v>
      </c>
      <c r="E10" s="8">
        <f t="shared" si="0"/>
        <v>8</v>
      </c>
      <c r="F10" s="9">
        <f>+VLOOKUP(B10,[1]Hoja1!$A$1:$E$65536,5,0)</f>
        <v>96</v>
      </c>
      <c r="G10" s="20">
        <v>24</v>
      </c>
      <c r="H10" s="20">
        <f t="shared" si="1"/>
        <v>2304</v>
      </c>
    </row>
    <row r="11" spans="1:8" s="10" customFormat="1" ht="16.5" customHeight="1" x14ac:dyDescent="0.25">
      <c r="A11" s="24"/>
      <c r="B11" s="6">
        <v>7891224786527</v>
      </c>
      <c r="C11" s="6" t="s">
        <v>147</v>
      </c>
      <c r="D11" s="7" t="s">
        <v>134</v>
      </c>
      <c r="E11" s="8">
        <f t="shared" si="0"/>
        <v>8</v>
      </c>
      <c r="F11" s="9">
        <f>+VLOOKUP(B11,[1]Hoja1!$A$1:$E$65536,5,0)</f>
        <v>96</v>
      </c>
      <c r="G11" s="20">
        <v>24</v>
      </c>
      <c r="H11" s="20">
        <f t="shared" si="1"/>
        <v>2304</v>
      </c>
    </row>
    <row r="12" spans="1:8" s="10" customFormat="1" ht="16.5" customHeight="1" x14ac:dyDescent="0.25">
      <c r="A12" s="24"/>
      <c r="B12" s="6">
        <v>7891224785971</v>
      </c>
      <c r="C12" s="6" t="s">
        <v>147</v>
      </c>
      <c r="D12" s="7" t="s">
        <v>135</v>
      </c>
      <c r="E12" s="8">
        <f t="shared" si="0"/>
        <v>12</v>
      </c>
      <c r="F12" s="9">
        <f>+VLOOKUP(B12,[1]Hoja1!$A$1:$E$65536,5,0)</f>
        <v>144</v>
      </c>
      <c r="G12" s="20">
        <v>24</v>
      </c>
      <c r="H12" s="20">
        <f t="shared" si="1"/>
        <v>3456</v>
      </c>
    </row>
    <row r="13" spans="1:8" s="10" customFormat="1" ht="16.5" customHeight="1" x14ac:dyDescent="0.25">
      <c r="A13" s="24"/>
      <c r="B13" s="6">
        <v>7891224785988</v>
      </c>
      <c r="C13" s="6" t="s">
        <v>147</v>
      </c>
      <c r="D13" s="7" t="s">
        <v>136</v>
      </c>
      <c r="E13" s="8">
        <f t="shared" si="0"/>
        <v>12</v>
      </c>
      <c r="F13" s="9">
        <f>+VLOOKUP(B13,[1]Hoja1!$A$1:$E$65536,5,0)</f>
        <v>144</v>
      </c>
      <c r="G13" s="20">
        <v>24</v>
      </c>
      <c r="H13" s="20">
        <f t="shared" si="1"/>
        <v>3456</v>
      </c>
    </row>
    <row r="14" spans="1:8" s="10" customFormat="1" ht="16.5" customHeight="1" x14ac:dyDescent="0.25">
      <c r="A14" s="24" t="s">
        <v>141</v>
      </c>
      <c r="B14" s="6">
        <v>7891224785858</v>
      </c>
      <c r="C14" s="6" t="s">
        <v>147</v>
      </c>
      <c r="D14" s="7" t="s">
        <v>119</v>
      </c>
      <c r="E14" s="8">
        <f t="shared" si="0"/>
        <v>4</v>
      </c>
      <c r="F14" s="9">
        <f>+VLOOKUP(B14,[1]Hoja1!$A$1:$E$65536,5,0)</f>
        <v>48</v>
      </c>
      <c r="G14" s="20">
        <v>24</v>
      </c>
      <c r="H14" s="20">
        <f t="shared" si="1"/>
        <v>1152</v>
      </c>
    </row>
    <row r="15" spans="1:8" s="10" customFormat="1" ht="16.5" customHeight="1" x14ac:dyDescent="0.25">
      <c r="A15" s="24"/>
      <c r="B15" s="6">
        <v>7891224786442</v>
      </c>
      <c r="C15" s="6" t="s">
        <v>147</v>
      </c>
      <c r="D15" s="7" t="s">
        <v>120</v>
      </c>
      <c r="E15" s="8">
        <f t="shared" si="0"/>
        <v>4</v>
      </c>
      <c r="F15" s="9">
        <f>+VLOOKUP(B15,[1]Hoja1!$A$1:$E$65536,5,0)</f>
        <v>48</v>
      </c>
      <c r="G15" s="20">
        <v>24</v>
      </c>
      <c r="H15" s="20">
        <f t="shared" si="1"/>
        <v>1152</v>
      </c>
    </row>
    <row r="16" spans="1:8" s="10" customFormat="1" ht="16.5" customHeight="1" x14ac:dyDescent="0.25">
      <c r="A16" s="24"/>
      <c r="B16" s="6">
        <v>7891224786459</v>
      </c>
      <c r="C16" s="6" t="s">
        <v>147</v>
      </c>
      <c r="D16" s="7" t="s">
        <v>121</v>
      </c>
      <c r="E16" s="8">
        <f t="shared" si="0"/>
        <v>8</v>
      </c>
      <c r="F16" s="9">
        <f>+VLOOKUP(B16,[1]Hoja1!$A$1:$E$65536,5,0)</f>
        <v>96</v>
      </c>
      <c r="G16" s="20">
        <v>24</v>
      </c>
      <c r="H16" s="20">
        <f t="shared" si="1"/>
        <v>2304</v>
      </c>
    </row>
    <row r="17" spans="1:8" s="10" customFormat="1" ht="16.5" customHeight="1" x14ac:dyDescent="0.25">
      <c r="A17" s="24"/>
      <c r="B17" s="6">
        <v>7891224786466</v>
      </c>
      <c r="C17" s="6" t="s">
        <v>147</v>
      </c>
      <c r="D17" s="7" t="s">
        <v>122</v>
      </c>
      <c r="E17" s="8">
        <f t="shared" si="0"/>
        <v>8</v>
      </c>
      <c r="F17" s="9">
        <f>+VLOOKUP(B17,[1]Hoja1!$A$1:$E$65536,5,0)</f>
        <v>96</v>
      </c>
      <c r="G17" s="20">
        <v>24</v>
      </c>
      <c r="H17" s="20">
        <f t="shared" si="1"/>
        <v>2304</v>
      </c>
    </row>
    <row r="18" spans="1:8" s="10" customFormat="1" ht="16.5" customHeight="1" x14ac:dyDescent="0.25">
      <c r="A18" s="24"/>
      <c r="B18" s="6">
        <v>7891224785872</v>
      </c>
      <c r="C18" s="6" t="s">
        <v>147</v>
      </c>
      <c r="D18" s="7" t="s">
        <v>123</v>
      </c>
      <c r="E18" s="8">
        <f t="shared" si="0"/>
        <v>12</v>
      </c>
      <c r="F18" s="9">
        <f>+VLOOKUP(B18,[1]Hoja1!$A$1:$E$65536,5,0)</f>
        <v>144</v>
      </c>
      <c r="G18" s="20">
        <v>24</v>
      </c>
      <c r="H18" s="20">
        <f t="shared" si="1"/>
        <v>3456</v>
      </c>
    </row>
    <row r="19" spans="1:8" s="10" customFormat="1" ht="16.5" customHeight="1" x14ac:dyDescent="0.25">
      <c r="A19" s="24"/>
      <c r="B19" s="6">
        <v>7891224785889</v>
      </c>
      <c r="C19" s="6" t="s">
        <v>147</v>
      </c>
      <c r="D19" s="7" t="s">
        <v>124</v>
      </c>
      <c r="E19" s="8">
        <f t="shared" si="0"/>
        <v>12</v>
      </c>
      <c r="F19" s="9">
        <f>+VLOOKUP(B19,[1]Hoja1!$A$1:$E$65536,5,0)</f>
        <v>144</v>
      </c>
      <c r="G19" s="20">
        <v>24</v>
      </c>
      <c r="H19" s="20">
        <f t="shared" si="1"/>
        <v>3456</v>
      </c>
    </row>
    <row r="20" spans="1:8" s="10" customFormat="1" ht="16.5" customHeight="1" x14ac:dyDescent="0.25">
      <c r="A20" s="24" t="s">
        <v>141</v>
      </c>
      <c r="B20" s="6">
        <v>7891224785902</v>
      </c>
      <c r="C20" s="6" t="s">
        <v>147</v>
      </c>
      <c r="D20" s="7" t="s">
        <v>125</v>
      </c>
      <c r="E20" s="8">
        <f t="shared" si="0"/>
        <v>4</v>
      </c>
      <c r="F20" s="9">
        <f>+VLOOKUP(B20,[1]Hoja1!$A$1:$E$65536,5,0)</f>
        <v>48</v>
      </c>
      <c r="G20" s="20">
        <v>24</v>
      </c>
      <c r="H20" s="20">
        <f t="shared" si="1"/>
        <v>1152</v>
      </c>
    </row>
    <row r="21" spans="1:8" s="10" customFormat="1" ht="16.5" customHeight="1" x14ac:dyDescent="0.25">
      <c r="A21" s="24"/>
      <c r="B21" s="6">
        <v>7891224786473</v>
      </c>
      <c r="C21" s="6" t="s">
        <v>147</v>
      </c>
      <c r="D21" s="7" t="s">
        <v>126</v>
      </c>
      <c r="E21" s="8">
        <f t="shared" si="0"/>
        <v>4</v>
      </c>
      <c r="F21" s="9">
        <f>+VLOOKUP(B21,[1]Hoja1!$A$1:$E$65536,5,0)</f>
        <v>48</v>
      </c>
      <c r="G21" s="20">
        <v>24</v>
      </c>
      <c r="H21" s="20">
        <f t="shared" si="1"/>
        <v>1152</v>
      </c>
    </row>
    <row r="22" spans="1:8" s="10" customFormat="1" ht="16.5" customHeight="1" x14ac:dyDescent="0.25">
      <c r="A22" s="24"/>
      <c r="B22" s="6">
        <v>7891224786480</v>
      </c>
      <c r="C22" s="6" t="s">
        <v>147</v>
      </c>
      <c r="D22" s="7" t="s">
        <v>127</v>
      </c>
      <c r="E22" s="8">
        <f t="shared" si="0"/>
        <v>8</v>
      </c>
      <c r="F22" s="9">
        <f>+VLOOKUP(B22,[1]Hoja1!$A$1:$E$65536,5,0)</f>
        <v>96</v>
      </c>
      <c r="G22" s="20">
        <v>24</v>
      </c>
      <c r="H22" s="20">
        <f t="shared" si="1"/>
        <v>2304</v>
      </c>
    </row>
    <row r="23" spans="1:8" s="10" customFormat="1" ht="16.5" customHeight="1" x14ac:dyDescent="0.25">
      <c r="A23" s="24"/>
      <c r="B23" s="6">
        <v>7891224786497</v>
      </c>
      <c r="C23" s="6" t="s">
        <v>147</v>
      </c>
      <c r="D23" s="7" t="s">
        <v>128</v>
      </c>
      <c r="E23" s="8">
        <f t="shared" si="0"/>
        <v>8</v>
      </c>
      <c r="F23" s="9">
        <f>+VLOOKUP(B23,[1]Hoja1!$A$1:$E$65536,5,0)</f>
        <v>96</v>
      </c>
      <c r="G23" s="20">
        <v>24</v>
      </c>
      <c r="H23" s="20">
        <f t="shared" si="1"/>
        <v>2304</v>
      </c>
    </row>
    <row r="24" spans="1:8" s="10" customFormat="1" ht="16.5" customHeight="1" x14ac:dyDescent="0.25">
      <c r="A24" s="24"/>
      <c r="B24" s="6">
        <v>7891224785926</v>
      </c>
      <c r="C24" s="6" t="s">
        <v>147</v>
      </c>
      <c r="D24" s="7" t="s">
        <v>129</v>
      </c>
      <c r="E24" s="8">
        <f t="shared" si="0"/>
        <v>12</v>
      </c>
      <c r="F24" s="9">
        <f>+VLOOKUP(B24,[1]Hoja1!$A$1:$E$65536,5,0)</f>
        <v>144</v>
      </c>
      <c r="G24" s="20">
        <v>24</v>
      </c>
      <c r="H24" s="20">
        <f t="shared" si="1"/>
        <v>3456</v>
      </c>
    </row>
    <row r="25" spans="1:8" s="10" customFormat="1" ht="16.5" customHeight="1" x14ac:dyDescent="0.25">
      <c r="A25" s="24"/>
      <c r="B25" s="6">
        <v>7891224785933</v>
      </c>
      <c r="C25" s="6" t="s">
        <v>147</v>
      </c>
      <c r="D25" s="7" t="s">
        <v>130</v>
      </c>
      <c r="E25" s="8">
        <f t="shared" si="0"/>
        <v>12</v>
      </c>
      <c r="F25" s="9">
        <f>+VLOOKUP(B25,[1]Hoja1!$A$1:$E$65536,5,0)</f>
        <v>144</v>
      </c>
      <c r="G25" s="20">
        <v>24</v>
      </c>
      <c r="H25" s="20">
        <f t="shared" si="1"/>
        <v>3456</v>
      </c>
    </row>
    <row r="26" spans="1:8" s="10" customFormat="1" ht="16.5" customHeight="1" x14ac:dyDescent="0.25">
      <c r="A26" s="24" t="s">
        <v>141</v>
      </c>
      <c r="B26" s="6">
        <v>7891224697694</v>
      </c>
      <c r="C26" s="6" t="s">
        <v>147</v>
      </c>
      <c r="D26" s="7" t="s">
        <v>79</v>
      </c>
      <c r="E26" s="8">
        <f t="shared" si="0"/>
        <v>4</v>
      </c>
      <c r="F26" s="9">
        <f>+VLOOKUP(B26,[1]Hoja1!$A$1:$E$65536,5,0)</f>
        <v>48</v>
      </c>
      <c r="G26" s="20">
        <v>24</v>
      </c>
      <c r="H26" s="20">
        <f t="shared" si="1"/>
        <v>1152</v>
      </c>
    </row>
    <row r="27" spans="1:8" s="10" customFormat="1" ht="16.5" customHeight="1" x14ac:dyDescent="0.25">
      <c r="A27" s="24"/>
      <c r="B27" s="6">
        <v>7891224697700</v>
      </c>
      <c r="C27" s="6" t="s">
        <v>147</v>
      </c>
      <c r="D27" s="7" t="s">
        <v>80</v>
      </c>
      <c r="E27" s="8">
        <f t="shared" si="0"/>
        <v>13</v>
      </c>
      <c r="F27" s="9">
        <f>+VLOOKUP(B27,[1]Hoja1!$A$1:$E$65536,5,0)</f>
        <v>156</v>
      </c>
      <c r="G27" s="20">
        <v>24</v>
      </c>
      <c r="H27" s="20">
        <f t="shared" si="1"/>
        <v>3744</v>
      </c>
    </row>
    <row r="28" spans="1:8" s="10" customFormat="1" ht="16.5" customHeight="1" x14ac:dyDescent="0.25">
      <c r="A28" s="24"/>
      <c r="B28" s="6">
        <v>7891224697717</v>
      </c>
      <c r="C28" s="6" t="s">
        <v>147</v>
      </c>
      <c r="D28" s="7" t="s">
        <v>81</v>
      </c>
      <c r="E28" s="8">
        <f t="shared" si="0"/>
        <v>17</v>
      </c>
      <c r="F28" s="9">
        <f>+VLOOKUP(B28,[1]Hoja1!$A$1:$E$65536,5,0)</f>
        <v>204</v>
      </c>
      <c r="G28" s="20">
        <v>24</v>
      </c>
      <c r="H28" s="20">
        <f t="shared" si="1"/>
        <v>4896</v>
      </c>
    </row>
    <row r="29" spans="1:8" s="10" customFormat="1" ht="16.5" customHeight="1" x14ac:dyDescent="0.25">
      <c r="A29" s="24"/>
      <c r="B29" s="6">
        <v>7891224697724</v>
      </c>
      <c r="C29" s="6" t="s">
        <v>147</v>
      </c>
      <c r="D29" s="7" t="s">
        <v>82</v>
      </c>
      <c r="E29" s="8">
        <f t="shared" si="0"/>
        <v>27</v>
      </c>
      <c r="F29" s="9">
        <f>+VLOOKUP(B29,[1]Hoja1!$A$1:$E$65536,5,0)</f>
        <v>324</v>
      </c>
      <c r="G29" s="20">
        <v>24</v>
      </c>
      <c r="H29" s="20">
        <f t="shared" si="1"/>
        <v>7776</v>
      </c>
    </row>
    <row r="30" spans="1:8" s="10" customFormat="1" ht="16.5" customHeight="1" x14ac:dyDescent="0.25">
      <c r="A30" s="24"/>
      <c r="B30" s="6">
        <v>7891224697731</v>
      </c>
      <c r="C30" s="6" t="s">
        <v>147</v>
      </c>
      <c r="D30" s="7" t="s">
        <v>83</v>
      </c>
      <c r="E30" s="8">
        <f t="shared" si="0"/>
        <v>31</v>
      </c>
      <c r="F30" s="9">
        <f>+VLOOKUP(B30,[1]Hoja1!$A$1:$E$65536,5,0)</f>
        <v>372</v>
      </c>
      <c r="G30" s="20">
        <v>24</v>
      </c>
      <c r="H30" s="20">
        <f t="shared" si="1"/>
        <v>8928</v>
      </c>
    </row>
    <row r="31" spans="1:8" s="10" customFormat="1" ht="16.5" customHeight="1" x14ac:dyDescent="0.25">
      <c r="A31" s="24"/>
      <c r="B31" s="6">
        <v>7891224697748</v>
      </c>
      <c r="C31" s="6" t="s">
        <v>147</v>
      </c>
      <c r="D31" s="7" t="s">
        <v>84</v>
      </c>
      <c r="E31" s="8">
        <f t="shared" si="0"/>
        <v>31</v>
      </c>
      <c r="F31" s="9">
        <f>+VLOOKUP(B31,[1]Hoja1!$A$1:$E$65536,5,0)</f>
        <v>372</v>
      </c>
      <c r="G31" s="20">
        <v>24</v>
      </c>
      <c r="H31" s="20">
        <f t="shared" si="1"/>
        <v>8928</v>
      </c>
    </row>
    <row r="32" spans="1:8" s="10" customFormat="1" ht="16.5" customHeight="1" x14ac:dyDescent="0.25">
      <c r="A32" s="24" t="s">
        <v>141</v>
      </c>
      <c r="B32" s="6">
        <v>7891224697762</v>
      </c>
      <c r="C32" s="6" t="s">
        <v>147</v>
      </c>
      <c r="D32" s="7" t="s">
        <v>85</v>
      </c>
      <c r="E32" s="8">
        <f t="shared" si="0"/>
        <v>4</v>
      </c>
      <c r="F32" s="9">
        <f>+VLOOKUP(B32,[1]Hoja1!$A$1:$E$65536,5,0)</f>
        <v>48</v>
      </c>
      <c r="G32" s="20">
        <v>24</v>
      </c>
      <c r="H32" s="20">
        <f t="shared" si="1"/>
        <v>1152</v>
      </c>
    </row>
    <row r="33" spans="1:8" s="10" customFormat="1" ht="16.5" customHeight="1" x14ac:dyDescent="0.25">
      <c r="A33" s="24"/>
      <c r="B33" s="6">
        <v>7891224697779</v>
      </c>
      <c r="C33" s="6" t="s">
        <v>147</v>
      </c>
      <c r="D33" s="7" t="s">
        <v>86</v>
      </c>
      <c r="E33" s="8">
        <f t="shared" si="0"/>
        <v>13</v>
      </c>
      <c r="F33" s="9">
        <f>+VLOOKUP(B33,[1]Hoja1!$A$1:$E$65536,5,0)</f>
        <v>156</v>
      </c>
      <c r="G33" s="20">
        <v>24</v>
      </c>
      <c r="H33" s="20">
        <f t="shared" si="1"/>
        <v>3744</v>
      </c>
    </row>
    <row r="34" spans="1:8" s="10" customFormat="1" ht="16.5" customHeight="1" x14ac:dyDescent="0.25">
      <c r="A34" s="24"/>
      <c r="B34" s="6">
        <v>7891224697786</v>
      </c>
      <c r="C34" s="6" t="s">
        <v>147</v>
      </c>
      <c r="D34" s="7" t="s">
        <v>87</v>
      </c>
      <c r="E34" s="8">
        <f t="shared" si="0"/>
        <v>17</v>
      </c>
      <c r="F34" s="9">
        <f>+VLOOKUP(B34,[1]Hoja1!$A$1:$E$65536,5,0)</f>
        <v>204</v>
      </c>
      <c r="G34" s="20">
        <v>24</v>
      </c>
      <c r="H34" s="20">
        <f t="shared" si="1"/>
        <v>4896</v>
      </c>
    </row>
    <row r="35" spans="1:8" s="10" customFormat="1" ht="16.5" customHeight="1" x14ac:dyDescent="0.25">
      <c r="A35" s="24"/>
      <c r="B35" s="6">
        <v>7891224697793</v>
      </c>
      <c r="C35" s="6" t="s">
        <v>147</v>
      </c>
      <c r="D35" s="7" t="s">
        <v>88</v>
      </c>
      <c r="E35" s="8">
        <f t="shared" si="0"/>
        <v>27</v>
      </c>
      <c r="F35" s="9">
        <f>+VLOOKUP(B35,[1]Hoja1!$A$1:$E$65536,5,0)</f>
        <v>324</v>
      </c>
      <c r="G35" s="20">
        <v>24</v>
      </c>
      <c r="H35" s="20">
        <f t="shared" si="1"/>
        <v>7776</v>
      </c>
    </row>
    <row r="36" spans="1:8" s="10" customFormat="1" ht="16.5" customHeight="1" x14ac:dyDescent="0.25">
      <c r="A36" s="24"/>
      <c r="B36" s="6">
        <v>7891224697809</v>
      </c>
      <c r="C36" s="6" t="s">
        <v>147</v>
      </c>
      <c r="D36" s="7" t="s">
        <v>89</v>
      </c>
      <c r="E36" s="8">
        <f t="shared" si="0"/>
        <v>31</v>
      </c>
      <c r="F36" s="9">
        <f>+VLOOKUP(B36,[1]Hoja1!$A$1:$E$65536,5,0)</f>
        <v>372</v>
      </c>
      <c r="G36" s="20">
        <v>24</v>
      </c>
      <c r="H36" s="20">
        <f t="shared" si="1"/>
        <v>8928</v>
      </c>
    </row>
    <row r="37" spans="1:8" s="10" customFormat="1" ht="16.5" customHeight="1" x14ac:dyDescent="0.25">
      <c r="A37" s="24"/>
      <c r="B37" s="6">
        <v>7891224697816</v>
      </c>
      <c r="C37" s="6" t="s">
        <v>147</v>
      </c>
      <c r="D37" s="7" t="s">
        <v>90</v>
      </c>
      <c r="E37" s="8">
        <f t="shared" si="0"/>
        <v>31</v>
      </c>
      <c r="F37" s="9">
        <f>+VLOOKUP(B37,[1]Hoja1!$A$1:$E$65536,5,0)</f>
        <v>372</v>
      </c>
      <c r="G37" s="20">
        <v>24</v>
      </c>
      <c r="H37" s="20">
        <f t="shared" si="1"/>
        <v>8928</v>
      </c>
    </row>
    <row r="38" spans="1:8" s="10" customFormat="1" ht="24" customHeight="1" x14ac:dyDescent="0.25">
      <c r="A38" s="24" t="s">
        <v>141</v>
      </c>
      <c r="B38" s="6">
        <v>7891224693504</v>
      </c>
      <c r="C38" s="6" t="s">
        <v>148</v>
      </c>
      <c r="D38" s="7" t="s">
        <v>50</v>
      </c>
      <c r="E38" s="8">
        <f t="shared" si="0"/>
        <v>35</v>
      </c>
      <c r="F38" s="9">
        <f>+VLOOKUP(B38,[1]Hoja1!$A$1:$E$65536,5,0)</f>
        <v>420</v>
      </c>
      <c r="G38" s="20">
        <v>24</v>
      </c>
      <c r="H38" s="20">
        <f t="shared" ref="H38:H48" si="2">+F38*G38</f>
        <v>10080</v>
      </c>
    </row>
    <row r="39" spans="1:8" s="10" customFormat="1" ht="24" customHeight="1" x14ac:dyDescent="0.25">
      <c r="A39" s="24"/>
      <c r="B39" s="6">
        <v>7891224693511</v>
      </c>
      <c r="C39" s="6" t="s">
        <v>148</v>
      </c>
      <c r="D39" s="7" t="s">
        <v>51</v>
      </c>
      <c r="E39" s="8">
        <f t="shared" si="0"/>
        <v>170</v>
      </c>
      <c r="F39" s="9">
        <f>+VLOOKUP(B39,[1]Hoja1!$A$1:$E$65536,5,0)</f>
        <v>2040</v>
      </c>
      <c r="G39" s="20">
        <v>24</v>
      </c>
      <c r="H39" s="20">
        <f t="shared" si="2"/>
        <v>48960</v>
      </c>
    </row>
    <row r="40" spans="1:8" s="10" customFormat="1" ht="24" customHeight="1" x14ac:dyDescent="0.25">
      <c r="A40" s="24"/>
      <c r="B40" s="6">
        <v>7891224693528</v>
      </c>
      <c r="C40" s="6" t="s">
        <v>148</v>
      </c>
      <c r="D40" s="7" t="s">
        <v>52</v>
      </c>
      <c r="E40" s="8">
        <f t="shared" si="0"/>
        <v>80</v>
      </c>
      <c r="F40" s="9">
        <f>+VLOOKUP(B40,[1]Hoja1!$A$1:$E$65536,5,0)</f>
        <v>960</v>
      </c>
      <c r="G40" s="20">
        <v>24</v>
      </c>
      <c r="H40" s="20">
        <f t="shared" si="2"/>
        <v>23040</v>
      </c>
    </row>
    <row r="41" spans="1:8" s="10" customFormat="1" ht="24" customHeight="1" x14ac:dyDescent="0.25">
      <c r="A41" s="24" t="s">
        <v>141</v>
      </c>
      <c r="B41" s="6">
        <v>7891224693689</v>
      </c>
      <c r="C41" s="6" t="s">
        <v>148</v>
      </c>
      <c r="D41" s="7" t="s">
        <v>58</v>
      </c>
      <c r="E41" s="8">
        <f t="shared" si="0"/>
        <v>35</v>
      </c>
      <c r="F41" s="9">
        <f>+VLOOKUP(B41,[1]Hoja1!$A$1:$E$65536,5,0)</f>
        <v>420</v>
      </c>
      <c r="G41" s="20">
        <v>24</v>
      </c>
      <c r="H41" s="20">
        <f t="shared" si="2"/>
        <v>10080</v>
      </c>
    </row>
    <row r="42" spans="1:8" s="10" customFormat="1" ht="24" customHeight="1" x14ac:dyDescent="0.25">
      <c r="A42" s="24"/>
      <c r="B42" s="6">
        <v>7891224693696</v>
      </c>
      <c r="C42" s="6" t="s">
        <v>148</v>
      </c>
      <c r="D42" s="7" t="s">
        <v>59</v>
      </c>
      <c r="E42" s="8">
        <f t="shared" si="0"/>
        <v>170</v>
      </c>
      <c r="F42" s="9">
        <f>+VLOOKUP(B42,[1]Hoja1!$A$1:$E$65536,5,0)</f>
        <v>2040</v>
      </c>
      <c r="G42" s="20">
        <v>24</v>
      </c>
      <c r="H42" s="20">
        <f t="shared" si="2"/>
        <v>48960</v>
      </c>
    </row>
    <row r="43" spans="1:8" s="10" customFormat="1" ht="24" customHeight="1" x14ac:dyDescent="0.25">
      <c r="A43" s="24"/>
      <c r="B43" s="6">
        <v>7891224693702</v>
      </c>
      <c r="C43" s="6" t="s">
        <v>148</v>
      </c>
      <c r="D43" s="7" t="s">
        <v>60</v>
      </c>
      <c r="E43" s="8">
        <f t="shared" si="0"/>
        <v>80</v>
      </c>
      <c r="F43" s="9">
        <f>+VLOOKUP(B43,[1]Hoja1!$A$1:$E$65536,5,0)</f>
        <v>960</v>
      </c>
      <c r="G43" s="20">
        <v>24</v>
      </c>
      <c r="H43" s="20">
        <f t="shared" si="2"/>
        <v>23040</v>
      </c>
    </row>
    <row r="44" spans="1:8" s="10" customFormat="1" ht="35.25" customHeight="1" x14ac:dyDescent="0.25">
      <c r="A44" s="24"/>
      <c r="B44" s="6">
        <v>7891224693634</v>
      </c>
      <c r="C44" s="6" t="s">
        <v>148</v>
      </c>
      <c r="D44" s="7" t="s">
        <v>56</v>
      </c>
      <c r="E44" s="8">
        <f t="shared" si="0"/>
        <v>53</v>
      </c>
      <c r="F44" s="9">
        <f>+VLOOKUP(B44,[1]Hoja1!$A$1:$E$65536,5,0)</f>
        <v>636</v>
      </c>
      <c r="G44" s="20">
        <v>24</v>
      </c>
      <c r="H44" s="20">
        <f t="shared" si="2"/>
        <v>15264</v>
      </c>
    </row>
    <row r="45" spans="1:8" s="10" customFormat="1" ht="35.25" customHeight="1" x14ac:dyDescent="0.25">
      <c r="A45" s="24"/>
      <c r="B45" s="6">
        <v>7891224693641</v>
      </c>
      <c r="C45" s="6" t="s">
        <v>148</v>
      </c>
      <c r="D45" s="7" t="s">
        <v>57</v>
      </c>
      <c r="E45" s="8">
        <f t="shared" si="0"/>
        <v>9</v>
      </c>
      <c r="F45" s="9">
        <f>+VLOOKUP(B45,[1]Hoja1!$A$1:$E$65536,5,0)</f>
        <v>108</v>
      </c>
      <c r="G45" s="20">
        <v>24</v>
      </c>
      <c r="H45" s="20">
        <f t="shared" si="2"/>
        <v>2592</v>
      </c>
    </row>
    <row r="46" spans="1:8" s="10" customFormat="1" ht="24" customHeight="1" x14ac:dyDescent="0.25">
      <c r="A46" s="24" t="s">
        <v>141</v>
      </c>
      <c r="B46" s="6">
        <v>7891224693566</v>
      </c>
      <c r="C46" s="6" t="s">
        <v>148</v>
      </c>
      <c r="D46" s="7" t="s">
        <v>53</v>
      </c>
      <c r="E46" s="8">
        <f t="shared" si="0"/>
        <v>38</v>
      </c>
      <c r="F46" s="9">
        <f>+VLOOKUP(B46,[1]Hoja1!$A$1:$E$65536,5,0)</f>
        <v>456</v>
      </c>
      <c r="G46" s="20">
        <v>24</v>
      </c>
      <c r="H46" s="20">
        <f t="shared" si="2"/>
        <v>10944</v>
      </c>
    </row>
    <row r="47" spans="1:8" s="10" customFormat="1" ht="24" customHeight="1" x14ac:dyDescent="0.25">
      <c r="A47" s="24"/>
      <c r="B47" s="6">
        <v>7891224693573</v>
      </c>
      <c r="C47" s="6" t="s">
        <v>148</v>
      </c>
      <c r="D47" s="7" t="s">
        <v>54</v>
      </c>
      <c r="E47" s="8">
        <f t="shared" si="0"/>
        <v>178</v>
      </c>
      <c r="F47" s="9">
        <f>+VLOOKUP(B47,[1]Hoja1!$A$1:$E$65536,5,0)</f>
        <v>2136</v>
      </c>
      <c r="G47" s="20">
        <v>24</v>
      </c>
      <c r="H47" s="20">
        <f t="shared" si="2"/>
        <v>51264</v>
      </c>
    </row>
    <row r="48" spans="1:8" s="10" customFormat="1" ht="24" customHeight="1" x14ac:dyDescent="0.25">
      <c r="A48" s="24"/>
      <c r="B48" s="6">
        <v>7891224693580</v>
      </c>
      <c r="C48" s="6" t="s">
        <v>148</v>
      </c>
      <c r="D48" s="7" t="s">
        <v>55</v>
      </c>
      <c r="E48" s="8">
        <f t="shared" si="0"/>
        <v>84</v>
      </c>
      <c r="F48" s="9">
        <f>+VLOOKUP(B48,[1]Hoja1!$A$1:$E$65536,5,0)</f>
        <v>1008</v>
      </c>
      <c r="G48" s="20">
        <v>24</v>
      </c>
      <c r="H48" s="20">
        <f t="shared" si="2"/>
        <v>24192</v>
      </c>
    </row>
    <row r="49" spans="1:9" s="10" customFormat="1" ht="24" customHeight="1" x14ac:dyDescent="0.25">
      <c r="A49" s="23" t="s">
        <v>141</v>
      </c>
      <c r="B49" s="6">
        <v>7891224548156</v>
      </c>
      <c r="C49" s="6" t="s">
        <v>148</v>
      </c>
      <c r="D49" s="7" t="s">
        <v>108</v>
      </c>
      <c r="E49" s="8">
        <f t="shared" si="0"/>
        <v>35</v>
      </c>
      <c r="F49" s="9">
        <f>+VLOOKUP(B49,[1]Hoja1!$A$1:$E$65536,5,0)</f>
        <v>420</v>
      </c>
      <c r="G49" s="20">
        <v>16</v>
      </c>
      <c r="H49" s="20">
        <f>+F49*G49</f>
        <v>6720</v>
      </c>
    </row>
    <row r="50" spans="1:9" s="10" customFormat="1" ht="24" customHeight="1" x14ac:dyDescent="0.25">
      <c r="A50" s="21"/>
      <c r="B50" s="6">
        <v>7891224548163</v>
      </c>
      <c r="C50" s="6" t="s">
        <v>148</v>
      </c>
      <c r="D50" s="7" t="s">
        <v>109</v>
      </c>
      <c r="E50" s="8">
        <f t="shared" si="0"/>
        <v>170</v>
      </c>
      <c r="F50" s="9">
        <f>+VLOOKUP(B50,[1]Hoja1!$A$1:$E$65536,5,0)</f>
        <v>2040</v>
      </c>
      <c r="G50" s="20">
        <v>16</v>
      </c>
      <c r="H50" s="20">
        <f t="shared" ref="H50:H60" si="3">+F50*G50</f>
        <v>32640</v>
      </c>
    </row>
    <row r="51" spans="1:9" s="10" customFormat="1" ht="24" customHeight="1" x14ac:dyDescent="0.25">
      <c r="A51" s="22"/>
      <c r="B51" s="6">
        <v>7891224548170</v>
      </c>
      <c r="C51" s="6" t="s">
        <v>148</v>
      </c>
      <c r="D51" s="7" t="s">
        <v>110</v>
      </c>
      <c r="E51" s="8">
        <f t="shared" si="0"/>
        <v>80</v>
      </c>
      <c r="F51" s="9">
        <f>+VLOOKUP(B51,[1]Hoja1!$A$1:$E$65536,5,0)</f>
        <v>960</v>
      </c>
      <c r="G51" s="20">
        <v>16</v>
      </c>
      <c r="H51" s="20">
        <f t="shared" si="3"/>
        <v>15360</v>
      </c>
    </row>
    <row r="52" spans="1:9" s="10" customFormat="1" ht="72" customHeight="1" x14ac:dyDescent="0.25">
      <c r="A52" s="18" t="s">
        <v>141</v>
      </c>
      <c r="B52" s="6">
        <v>7891224548040</v>
      </c>
      <c r="C52" s="6" t="s">
        <v>148</v>
      </c>
      <c r="D52" s="7" t="s">
        <v>107</v>
      </c>
      <c r="E52" s="8">
        <f t="shared" si="0"/>
        <v>20</v>
      </c>
      <c r="F52" s="9">
        <f>+VLOOKUP(B52,[1]Hoja1!$A$1:$E$65536,5,0)</f>
        <v>240</v>
      </c>
      <c r="G52" s="20">
        <v>16</v>
      </c>
      <c r="H52" s="20">
        <f>+F52*G52</f>
        <v>3840</v>
      </c>
    </row>
    <row r="53" spans="1:9" s="10" customFormat="1" ht="37.5" customHeight="1" x14ac:dyDescent="0.25">
      <c r="A53" s="23" t="s">
        <v>141</v>
      </c>
      <c r="B53" s="6">
        <v>7891224677566</v>
      </c>
      <c r="C53" s="6" t="s">
        <v>148</v>
      </c>
      <c r="D53" s="7" t="s">
        <v>117</v>
      </c>
      <c r="E53" s="8">
        <f t="shared" si="0"/>
        <v>145</v>
      </c>
      <c r="F53" s="9">
        <f>+VLOOKUP(B53,[1]Hoja1!$A$1:$E$65536,5,0)</f>
        <v>1740</v>
      </c>
      <c r="G53" s="20">
        <v>26</v>
      </c>
      <c r="H53" s="20">
        <f t="shared" si="3"/>
        <v>45240</v>
      </c>
    </row>
    <row r="54" spans="1:9" s="10" customFormat="1" ht="37.5" customHeight="1" x14ac:dyDescent="0.25">
      <c r="A54" s="21"/>
      <c r="B54" s="6">
        <v>7891224677573</v>
      </c>
      <c r="C54" s="6" t="s">
        <v>148</v>
      </c>
      <c r="D54" s="7" t="s">
        <v>118</v>
      </c>
      <c r="E54" s="8">
        <f t="shared" si="0"/>
        <v>65</v>
      </c>
      <c r="F54" s="9">
        <f>+VLOOKUP(B54,[1]Hoja1!$A$1:$E$65536,5,0)</f>
        <v>780</v>
      </c>
      <c r="G54" s="20">
        <v>26</v>
      </c>
      <c r="H54" s="20">
        <f t="shared" si="3"/>
        <v>20280</v>
      </c>
    </row>
    <row r="55" spans="1:9" s="10" customFormat="1" ht="24" customHeight="1" x14ac:dyDescent="0.25">
      <c r="A55" s="23" t="s">
        <v>141</v>
      </c>
      <c r="B55" s="6">
        <v>7891224673278</v>
      </c>
      <c r="C55" s="6" t="s">
        <v>148</v>
      </c>
      <c r="D55" s="7" t="s">
        <v>38</v>
      </c>
      <c r="E55" s="8">
        <f t="shared" si="0"/>
        <v>19</v>
      </c>
      <c r="F55" s="9">
        <f>+VLOOKUP(B55,[1]Hoja1!$A$1:$E$65536,5,0)</f>
        <v>228</v>
      </c>
      <c r="G55" s="20">
        <v>26</v>
      </c>
      <c r="H55" s="20">
        <f t="shared" si="3"/>
        <v>5928</v>
      </c>
    </row>
    <row r="56" spans="1:9" s="10" customFormat="1" ht="24" customHeight="1" x14ac:dyDescent="0.25">
      <c r="A56" s="21"/>
      <c r="B56" s="6">
        <v>7891224673285</v>
      </c>
      <c r="C56" s="6" t="s">
        <v>148</v>
      </c>
      <c r="D56" s="7" t="s">
        <v>39</v>
      </c>
      <c r="E56" s="8">
        <f t="shared" si="0"/>
        <v>129</v>
      </c>
      <c r="F56" s="9">
        <f>+VLOOKUP(B56,[1]Hoja1!$A$1:$E$65536,5,0)</f>
        <v>1548</v>
      </c>
      <c r="G56" s="20">
        <v>26</v>
      </c>
      <c r="H56" s="20">
        <f t="shared" si="3"/>
        <v>40248</v>
      </c>
    </row>
    <row r="57" spans="1:9" s="10" customFormat="1" ht="24" customHeight="1" x14ac:dyDescent="0.25">
      <c r="A57" s="22"/>
      <c r="B57" s="6">
        <v>7891224673292</v>
      </c>
      <c r="C57" s="6" t="s">
        <v>148</v>
      </c>
      <c r="D57" s="7" t="s">
        <v>40</v>
      </c>
      <c r="E57" s="8">
        <f t="shared" si="0"/>
        <v>55</v>
      </c>
      <c r="F57" s="9">
        <f>+VLOOKUP(B57,[1]Hoja1!$A$1:$E$65536,5,0)</f>
        <v>660</v>
      </c>
      <c r="G57" s="20">
        <v>26</v>
      </c>
      <c r="H57" s="20">
        <f t="shared" si="3"/>
        <v>17160</v>
      </c>
    </row>
    <row r="58" spans="1:9" s="10" customFormat="1" ht="24" customHeight="1" x14ac:dyDescent="0.25">
      <c r="A58" s="23" t="s">
        <v>141</v>
      </c>
      <c r="B58" s="6">
        <v>7891224673216</v>
      </c>
      <c r="C58" s="6" t="s">
        <v>148</v>
      </c>
      <c r="D58" s="7" t="s">
        <v>35</v>
      </c>
      <c r="E58" s="8">
        <f t="shared" si="0"/>
        <v>19</v>
      </c>
      <c r="F58" s="9">
        <f>+VLOOKUP(B58,[1]Hoja1!$A$1:$E$65536,5,0)</f>
        <v>228</v>
      </c>
      <c r="G58" s="20">
        <v>26</v>
      </c>
      <c r="H58" s="20">
        <f t="shared" si="3"/>
        <v>5928</v>
      </c>
    </row>
    <row r="59" spans="1:9" s="10" customFormat="1" ht="24" customHeight="1" x14ac:dyDescent="0.25">
      <c r="A59" s="21"/>
      <c r="B59" s="6">
        <v>7891224673223</v>
      </c>
      <c r="C59" s="6" t="s">
        <v>148</v>
      </c>
      <c r="D59" s="7" t="s">
        <v>36</v>
      </c>
      <c r="E59" s="8">
        <f t="shared" si="0"/>
        <v>129</v>
      </c>
      <c r="F59" s="9">
        <f>+VLOOKUP(B59,[1]Hoja1!$A$1:$E$65536,5,0)</f>
        <v>1548</v>
      </c>
      <c r="G59" s="20">
        <v>26</v>
      </c>
      <c r="H59" s="20">
        <f t="shared" si="3"/>
        <v>40248</v>
      </c>
    </row>
    <row r="60" spans="1:9" s="10" customFormat="1" ht="24" customHeight="1" x14ac:dyDescent="0.25">
      <c r="A60" s="22"/>
      <c r="B60" s="6">
        <v>7891224673230</v>
      </c>
      <c r="C60" s="6" t="s">
        <v>148</v>
      </c>
      <c r="D60" s="7" t="s">
        <v>37</v>
      </c>
      <c r="E60" s="8">
        <f t="shared" si="0"/>
        <v>55</v>
      </c>
      <c r="F60" s="9">
        <f>+VLOOKUP(B60,[1]Hoja1!$A$1:$E$65536,5,0)</f>
        <v>660</v>
      </c>
      <c r="G60" s="20">
        <v>26</v>
      </c>
      <c r="H60" s="20">
        <f t="shared" si="3"/>
        <v>17160</v>
      </c>
    </row>
    <row r="61" spans="1:9" s="10" customFormat="1" ht="16.5" customHeight="1" x14ac:dyDescent="0.25">
      <c r="A61" s="23"/>
      <c r="B61" s="6">
        <v>7891224039296</v>
      </c>
      <c r="C61" s="6" t="s">
        <v>150</v>
      </c>
      <c r="D61" s="7" t="s">
        <v>73</v>
      </c>
      <c r="E61" s="8">
        <f t="shared" si="0"/>
        <v>30</v>
      </c>
      <c r="F61" s="9">
        <f>+VLOOKUP(B61,[1]Hoja1!$A$1:$E$65536,5,0)</f>
        <v>360</v>
      </c>
      <c r="G61" s="20">
        <v>19</v>
      </c>
      <c r="H61" s="20">
        <f t="shared" ref="H61:H66" si="4">+F61*G61</f>
        <v>6840</v>
      </c>
      <c r="I61" s="11"/>
    </row>
    <row r="62" spans="1:9" s="10" customFormat="1" ht="16.5" customHeight="1" x14ac:dyDescent="0.25">
      <c r="A62" s="21"/>
      <c r="B62" s="6">
        <v>7891224039302</v>
      </c>
      <c r="C62" s="6" t="s">
        <v>150</v>
      </c>
      <c r="D62" s="7" t="s">
        <v>74</v>
      </c>
      <c r="E62" s="8">
        <f t="shared" si="0"/>
        <v>30</v>
      </c>
      <c r="F62" s="9">
        <f>+VLOOKUP(B62,[1]Hoja1!$A$1:$E$65536,5,0)</f>
        <v>360</v>
      </c>
      <c r="G62" s="20">
        <v>19</v>
      </c>
      <c r="H62" s="20">
        <f t="shared" si="4"/>
        <v>6840</v>
      </c>
      <c r="I62" s="11"/>
    </row>
    <row r="63" spans="1:9" s="10" customFormat="1" ht="16.5" customHeight="1" x14ac:dyDescent="0.25">
      <c r="A63" s="21"/>
      <c r="B63" s="6">
        <v>7891224039319</v>
      </c>
      <c r="C63" s="6" t="s">
        <v>150</v>
      </c>
      <c r="D63" s="7" t="s">
        <v>75</v>
      </c>
      <c r="E63" s="8">
        <f t="shared" si="0"/>
        <v>30</v>
      </c>
      <c r="F63" s="9">
        <f>+VLOOKUP(B63,[1]Hoja1!$A$1:$E$65536,5,0)</f>
        <v>360</v>
      </c>
      <c r="G63" s="20">
        <v>19</v>
      </c>
      <c r="H63" s="20">
        <f t="shared" si="4"/>
        <v>6840</v>
      </c>
      <c r="I63" s="11"/>
    </row>
    <row r="64" spans="1:9" s="10" customFormat="1" ht="16.5" customHeight="1" x14ac:dyDescent="0.25">
      <c r="A64" s="21"/>
      <c r="B64" s="6">
        <v>7891224039326</v>
      </c>
      <c r="C64" s="6" t="s">
        <v>150</v>
      </c>
      <c r="D64" s="7" t="s">
        <v>76</v>
      </c>
      <c r="E64" s="8">
        <f t="shared" si="0"/>
        <v>30</v>
      </c>
      <c r="F64" s="9">
        <f>+VLOOKUP(B64,[1]Hoja1!$A$1:$E$65536,5,0)</f>
        <v>360</v>
      </c>
      <c r="G64" s="20">
        <v>19</v>
      </c>
      <c r="H64" s="20">
        <f t="shared" si="4"/>
        <v>6840</v>
      </c>
    </row>
    <row r="65" spans="1:8" s="10" customFormat="1" ht="16.5" customHeight="1" x14ac:dyDescent="0.25">
      <c r="A65" s="21"/>
      <c r="B65" s="6">
        <v>7891224039333</v>
      </c>
      <c r="C65" s="6" t="s">
        <v>150</v>
      </c>
      <c r="D65" s="7" t="s">
        <v>77</v>
      </c>
      <c r="E65" s="8">
        <f t="shared" si="0"/>
        <v>30</v>
      </c>
      <c r="F65" s="9">
        <f>+VLOOKUP(B65,[1]Hoja1!$A$1:$E$65536,5,0)</f>
        <v>360</v>
      </c>
      <c r="G65" s="20">
        <v>19</v>
      </c>
      <c r="H65" s="20">
        <f t="shared" si="4"/>
        <v>6840</v>
      </c>
    </row>
    <row r="66" spans="1:8" s="10" customFormat="1" ht="16.5" customHeight="1" x14ac:dyDescent="0.25">
      <c r="A66" s="22"/>
      <c r="B66" s="6">
        <v>7891224039340</v>
      </c>
      <c r="C66" s="6" t="s">
        <v>150</v>
      </c>
      <c r="D66" s="7" t="s">
        <v>78</v>
      </c>
      <c r="E66" s="8">
        <f t="shared" ref="E66:E112" si="5">+F66/12</f>
        <v>25</v>
      </c>
      <c r="F66" s="9">
        <f>+VLOOKUP(B66,[1]Hoja1!$A$1:$E$65536,5,0)</f>
        <v>300</v>
      </c>
      <c r="G66" s="20">
        <v>19</v>
      </c>
      <c r="H66" s="20">
        <f t="shared" si="4"/>
        <v>5700</v>
      </c>
    </row>
    <row r="67" spans="1:8" s="10" customFormat="1" ht="36" customHeight="1" x14ac:dyDescent="0.25">
      <c r="A67" s="23"/>
      <c r="B67" s="6">
        <v>7891224547975</v>
      </c>
      <c r="C67" s="6" t="s">
        <v>149</v>
      </c>
      <c r="D67" s="7" t="s">
        <v>105</v>
      </c>
      <c r="E67" s="8">
        <f t="shared" si="5"/>
        <v>73</v>
      </c>
      <c r="F67" s="9">
        <f>+VLOOKUP(B67,[1]Hoja1!$A$1:$E$65536,5,0)</f>
        <v>876</v>
      </c>
      <c r="G67" s="20">
        <v>16</v>
      </c>
      <c r="H67" s="20">
        <f>+F67*G67</f>
        <v>14016</v>
      </c>
    </row>
    <row r="68" spans="1:8" s="10" customFormat="1" ht="36" customHeight="1" x14ac:dyDescent="0.25">
      <c r="A68" s="22"/>
      <c r="B68" s="6">
        <v>7891224547982</v>
      </c>
      <c r="C68" s="6" t="s">
        <v>149</v>
      </c>
      <c r="D68" s="7" t="s">
        <v>106</v>
      </c>
      <c r="E68" s="8">
        <f t="shared" si="5"/>
        <v>23</v>
      </c>
      <c r="F68" s="9">
        <f>+VLOOKUP(B68,[1]Hoja1!$A$1:$E$65536,5,0)</f>
        <v>276</v>
      </c>
      <c r="G68" s="20">
        <v>16</v>
      </c>
      <c r="H68" s="20">
        <f>+F68*G68</f>
        <v>4416</v>
      </c>
    </row>
    <row r="69" spans="1:8" s="10" customFormat="1" ht="24" customHeight="1" x14ac:dyDescent="0.25">
      <c r="A69" s="23" t="s">
        <v>141</v>
      </c>
      <c r="B69" s="6">
        <v>7891224547913</v>
      </c>
      <c r="C69" s="6" t="s">
        <v>149</v>
      </c>
      <c r="D69" s="7" t="s">
        <v>102</v>
      </c>
      <c r="E69" s="8">
        <f t="shared" si="5"/>
        <v>45</v>
      </c>
      <c r="F69" s="9">
        <f>+VLOOKUP(B69,[1]Hoja1!$A$1:$E$65536,5,0)</f>
        <v>540</v>
      </c>
      <c r="G69" s="20">
        <v>16</v>
      </c>
      <c r="H69" s="20">
        <f>+F69*G69</f>
        <v>8640</v>
      </c>
    </row>
    <row r="70" spans="1:8" s="10" customFormat="1" ht="24" customHeight="1" x14ac:dyDescent="0.25">
      <c r="A70" s="21"/>
      <c r="B70" s="6">
        <v>7891224547920</v>
      </c>
      <c r="C70" s="6" t="s">
        <v>149</v>
      </c>
      <c r="D70" s="7" t="s">
        <v>103</v>
      </c>
      <c r="E70" s="8">
        <f t="shared" si="5"/>
        <v>195</v>
      </c>
      <c r="F70" s="9">
        <f>+VLOOKUP(B70,[1]Hoja1!$A$1:$E$65536,5,0)</f>
        <v>2340</v>
      </c>
      <c r="G70" s="20">
        <v>16</v>
      </c>
      <c r="H70" s="20">
        <f>+F70*G70</f>
        <v>37440</v>
      </c>
    </row>
    <row r="71" spans="1:8" s="10" customFormat="1" ht="24" customHeight="1" x14ac:dyDescent="0.25">
      <c r="A71" s="22"/>
      <c r="B71" s="6">
        <v>7891224547937</v>
      </c>
      <c r="C71" s="6" t="s">
        <v>149</v>
      </c>
      <c r="D71" s="7" t="s">
        <v>104</v>
      </c>
      <c r="E71" s="8">
        <f t="shared" si="5"/>
        <v>95</v>
      </c>
      <c r="F71" s="9">
        <f>+VLOOKUP(B71,[1]Hoja1!$A$1:$E$65536,5,0)</f>
        <v>1140</v>
      </c>
      <c r="G71" s="20">
        <v>16</v>
      </c>
      <c r="H71" s="20">
        <f>+F71*G71</f>
        <v>18240</v>
      </c>
    </row>
    <row r="72" spans="1:8" s="10" customFormat="1" ht="35.25" customHeight="1" x14ac:dyDescent="0.25">
      <c r="A72" s="21"/>
      <c r="B72" s="6">
        <v>7891224486564</v>
      </c>
      <c r="C72" s="6" t="s">
        <v>149</v>
      </c>
      <c r="D72" s="7" t="s">
        <v>33</v>
      </c>
      <c r="E72" s="8">
        <f t="shared" si="5"/>
        <v>79</v>
      </c>
      <c r="F72" s="9">
        <f>+VLOOKUP(B72,[1]Hoja1!$A$1:$E$65536,5,0)</f>
        <v>948</v>
      </c>
      <c r="G72" s="20">
        <v>28</v>
      </c>
      <c r="H72" s="20">
        <f t="shared" ref="H72:H92" si="6">+F72*G72</f>
        <v>26544</v>
      </c>
    </row>
    <row r="73" spans="1:8" s="10" customFormat="1" ht="35.25" customHeight="1" x14ac:dyDescent="0.25">
      <c r="A73" s="22"/>
      <c r="B73" s="6">
        <v>7891224486571</v>
      </c>
      <c r="C73" s="6" t="s">
        <v>149</v>
      </c>
      <c r="D73" s="7" t="s">
        <v>34</v>
      </c>
      <c r="E73" s="8">
        <f t="shared" si="5"/>
        <v>25</v>
      </c>
      <c r="F73" s="9">
        <f>+VLOOKUP(B73,[1]Hoja1!$A$1:$E$65536,5,0)</f>
        <v>300</v>
      </c>
      <c r="G73" s="20">
        <v>28</v>
      </c>
      <c r="H73" s="20">
        <f t="shared" si="6"/>
        <v>8400</v>
      </c>
    </row>
    <row r="74" spans="1:8" s="10" customFormat="1" ht="24" customHeight="1" x14ac:dyDescent="0.25">
      <c r="A74" s="23" t="s">
        <v>141</v>
      </c>
      <c r="B74" s="6">
        <v>7891224486250</v>
      </c>
      <c r="C74" s="6" t="s">
        <v>149</v>
      </c>
      <c r="D74" s="7" t="s">
        <v>26</v>
      </c>
      <c r="E74" s="8">
        <f t="shared" si="5"/>
        <v>4</v>
      </c>
      <c r="F74" s="9">
        <f>+VLOOKUP(B74,[1]Hoja1!$A$1:$E$65536,5,0)</f>
        <v>48</v>
      </c>
      <c r="G74" s="20">
        <v>28</v>
      </c>
      <c r="H74" s="20">
        <f t="shared" si="6"/>
        <v>1344</v>
      </c>
    </row>
    <row r="75" spans="1:8" s="10" customFormat="1" ht="24" customHeight="1" x14ac:dyDescent="0.25">
      <c r="A75" s="21"/>
      <c r="B75" s="6">
        <v>7891224486267</v>
      </c>
      <c r="C75" s="6" t="s">
        <v>149</v>
      </c>
      <c r="D75" s="7" t="s">
        <v>27</v>
      </c>
      <c r="E75" s="8">
        <f t="shared" si="5"/>
        <v>79</v>
      </c>
      <c r="F75" s="9">
        <f>+VLOOKUP(B75,[1]Hoja1!$A$1:$E$65536,5,0)</f>
        <v>948</v>
      </c>
      <c r="G75" s="20">
        <v>28</v>
      </c>
      <c r="H75" s="20">
        <f t="shared" si="6"/>
        <v>26544</v>
      </c>
    </row>
    <row r="76" spans="1:8" s="10" customFormat="1" ht="24" customHeight="1" x14ac:dyDescent="0.25">
      <c r="A76" s="22"/>
      <c r="B76" s="6">
        <v>7891224486274</v>
      </c>
      <c r="C76" s="6" t="s">
        <v>149</v>
      </c>
      <c r="D76" s="7" t="s">
        <v>28</v>
      </c>
      <c r="E76" s="8">
        <f t="shared" si="5"/>
        <v>25</v>
      </c>
      <c r="F76" s="9">
        <f>+VLOOKUP(B76,[1]Hoja1!$A$1:$E$65536,5,0)</f>
        <v>300</v>
      </c>
      <c r="G76" s="20">
        <v>28</v>
      </c>
      <c r="H76" s="20">
        <f t="shared" si="6"/>
        <v>8400</v>
      </c>
    </row>
    <row r="77" spans="1:8" s="10" customFormat="1" ht="36.75" customHeight="1" x14ac:dyDescent="0.25">
      <c r="A77" s="21"/>
      <c r="B77" s="6">
        <v>7891224486465</v>
      </c>
      <c r="C77" s="6" t="s">
        <v>149</v>
      </c>
      <c r="D77" s="7" t="s">
        <v>31</v>
      </c>
      <c r="E77" s="8">
        <f t="shared" si="5"/>
        <v>40</v>
      </c>
      <c r="F77" s="9">
        <f>+VLOOKUP(B77,[1]Hoja1!$A$1:$E$65536,5,0)</f>
        <v>480</v>
      </c>
      <c r="G77" s="20">
        <v>28</v>
      </c>
      <c r="H77" s="20">
        <f t="shared" si="6"/>
        <v>13440</v>
      </c>
    </row>
    <row r="78" spans="1:8" s="10" customFormat="1" ht="36.75" customHeight="1" x14ac:dyDescent="0.25">
      <c r="A78" s="22"/>
      <c r="B78" s="6">
        <v>7891224486472</v>
      </c>
      <c r="C78" s="6" t="s">
        <v>149</v>
      </c>
      <c r="D78" s="7" t="s">
        <v>32</v>
      </c>
      <c r="E78" s="8">
        <f t="shared" si="5"/>
        <v>2</v>
      </c>
      <c r="F78" s="9">
        <f>+VLOOKUP(B78,[1]Hoja1!$A$1:$E$65536,5,0)</f>
        <v>24</v>
      </c>
      <c r="G78" s="20">
        <v>28</v>
      </c>
      <c r="H78" s="20">
        <f t="shared" si="6"/>
        <v>672</v>
      </c>
    </row>
    <row r="79" spans="1:8" s="10" customFormat="1" ht="36.75" customHeight="1" x14ac:dyDescent="0.25">
      <c r="A79" s="21"/>
      <c r="B79" s="6">
        <v>7891224486410</v>
      </c>
      <c r="C79" s="6" t="s">
        <v>149</v>
      </c>
      <c r="D79" s="7" t="s">
        <v>29</v>
      </c>
      <c r="E79" s="8">
        <f t="shared" si="5"/>
        <v>40</v>
      </c>
      <c r="F79" s="9">
        <f>+VLOOKUP(B79,[1]Hoja1!$A$1:$E$65536,5,0)</f>
        <v>480</v>
      </c>
      <c r="G79" s="20">
        <v>28</v>
      </c>
      <c r="H79" s="20">
        <f t="shared" si="6"/>
        <v>13440</v>
      </c>
    </row>
    <row r="80" spans="1:8" s="10" customFormat="1" ht="36.75" customHeight="1" x14ac:dyDescent="0.25">
      <c r="A80" s="22"/>
      <c r="B80" s="6">
        <v>7891224486427</v>
      </c>
      <c r="C80" s="6" t="s">
        <v>149</v>
      </c>
      <c r="D80" s="7" t="s">
        <v>30</v>
      </c>
      <c r="E80" s="8">
        <f t="shared" si="5"/>
        <v>2</v>
      </c>
      <c r="F80" s="9">
        <f>+VLOOKUP(B80,[1]Hoja1!$A$1:$E$65536,5,0)</f>
        <v>24</v>
      </c>
      <c r="G80" s="20">
        <v>28</v>
      </c>
      <c r="H80" s="20">
        <f t="shared" si="6"/>
        <v>672</v>
      </c>
    </row>
    <row r="81" spans="1:8" s="10" customFormat="1" ht="24" customHeight="1" x14ac:dyDescent="0.25">
      <c r="A81" s="23" t="s">
        <v>141</v>
      </c>
      <c r="B81" s="6">
        <v>7891224478187</v>
      </c>
      <c r="C81" s="6" t="s">
        <v>149</v>
      </c>
      <c r="D81" s="7" t="s">
        <v>61</v>
      </c>
      <c r="E81" s="8">
        <f t="shared" si="5"/>
        <v>9</v>
      </c>
      <c r="F81" s="9">
        <f>+VLOOKUP(B81,[1]Hoja1!$A$1:$E$65536,5,0)</f>
        <v>108</v>
      </c>
      <c r="G81" s="20">
        <v>28</v>
      </c>
      <c r="H81" s="20">
        <f t="shared" si="6"/>
        <v>3024</v>
      </c>
    </row>
    <row r="82" spans="1:8" s="10" customFormat="1" ht="24" customHeight="1" x14ac:dyDescent="0.25">
      <c r="A82" s="21"/>
      <c r="B82" s="6">
        <v>7891224478194</v>
      </c>
      <c r="C82" s="6" t="s">
        <v>149</v>
      </c>
      <c r="D82" s="7" t="s">
        <v>62</v>
      </c>
      <c r="E82" s="8">
        <f t="shared" si="5"/>
        <v>104</v>
      </c>
      <c r="F82" s="9">
        <f>+VLOOKUP(B82,[1]Hoja1!$A$1:$E$65536,5,0)</f>
        <v>1248</v>
      </c>
      <c r="G82" s="20">
        <v>28</v>
      </c>
      <c r="H82" s="20">
        <f t="shared" si="6"/>
        <v>34944</v>
      </c>
    </row>
    <row r="83" spans="1:8" s="10" customFormat="1" ht="24" customHeight="1" x14ac:dyDescent="0.25">
      <c r="A83" s="22"/>
      <c r="B83" s="6">
        <v>7891224478200</v>
      </c>
      <c r="C83" s="6" t="s">
        <v>149</v>
      </c>
      <c r="D83" s="7" t="s">
        <v>63</v>
      </c>
      <c r="E83" s="8">
        <f t="shared" si="5"/>
        <v>40</v>
      </c>
      <c r="F83" s="9">
        <f>+VLOOKUP(B83,[1]Hoja1!$A$1:$E$65536,5,0)</f>
        <v>480</v>
      </c>
      <c r="G83" s="20">
        <v>28</v>
      </c>
      <c r="H83" s="20">
        <f t="shared" si="6"/>
        <v>13440</v>
      </c>
    </row>
    <row r="84" spans="1:8" s="10" customFormat="1" ht="24" customHeight="1" x14ac:dyDescent="0.25">
      <c r="A84" s="23" t="s">
        <v>141</v>
      </c>
      <c r="B84" s="6">
        <v>7891224478231</v>
      </c>
      <c r="C84" s="6" t="s">
        <v>149</v>
      </c>
      <c r="D84" s="7" t="s">
        <v>64</v>
      </c>
      <c r="E84" s="8">
        <f t="shared" si="5"/>
        <v>9</v>
      </c>
      <c r="F84" s="9">
        <f>+VLOOKUP(B84,[1]Hoja1!$A$1:$E$65536,5,0)</f>
        <v>108</v>
      </c>
      <c r="G84" s="20">
        <v>28</v>
      </c>
      <c r="H84" s="20">
        <f t="shared" si="6"/>
        <v>3024</v>
      </c>
    </row>
    <row r="85" spans="1:8" s="10" customFormat="1" ht="24" customHeight="1" x14ac:dyDescent="0.25">
      <c r="A85" s="21"/>
      <c r="B85" s="6">
        <v>7891224478248</v>
      </c>
      <c r="C85" s="6" t="s">
        <v>149</v>
      </c>
      <c r="D85" s="7" t="s">
        <v>65</v>
      </c>
      <c r="E85" s="8">
        <f t="shared" si="5"/>
        <v>104</v>
      </c>
      <c r="F85" s="9">
        <f>+VLOOKUP(B85,[1]Hoja1!$A$1:$E$65536,5,0)</f>
        <v>1248</v>
      </c>
      <c r="G85" s="20">
        <v>28</v>
      </c>
      <c r="H85" s="20">
        <f t="shared" si="6"/>
        <v>34944</v>
      </c>
    </row>
    <row r="86" spans="1:8" s="10" customFormat="1" ht="24" customHeight="1" x14ac:dyDescent="0.25">
      <c r="A86" s="22"/>
      <c r="B86" s="6">
        <v>7891224478255</v>
      </c>
      <c r="C86" s="6" t="s">
        <v>149</v>
      </c>
      <c r="D86" s="7" t="s">
        <v>66</v>
      </c>
      <c r="E86" s="8">
        <f t="shared" si="5"/>
        <v>40</v>
      </c>
      <c r="F86" s="9">
        <f>+VLOOKUP(B86,[1]Hoja1!$A$1:$E$65536,5,0)</f>
        <v>480</v>
      </c>
      <c r="G86" s="20">
        <v>28</v>
      </c>
      <c r="H86" s="20">
        <f t="shared" si="6"/>
        <v>13440</v>
      </c>
    </row>
    <row r="87" spans="1:8" s="10" customFormat="1" ht="75" customHeight="1" x14ac:dyDescent="0.25">
      <c r="A87" s="17"/>
      <c r="B87" s="6">
        <v>7891224484577</v>
      </c>
      <c r="C87" s="6" t="s">
        <v>149</v>
      </c>
      <c r="D87" s="7" t="s">
        <v>100</v>
      </c>
      <c r="E87" s="8">
        <f t="shared" si="5"/>
        <v>29</v>
      </c>
      <c r="F87" s="9">
        <f>+VLOOKUP(B87,[1]Hoja1!$A$1:$E$65536,5,0)</f>
        <v>348</v>
      </c>
      <c r="G87" s="20">
        <v>28</v>
      </c>
      <c r="H87" s="20">
        <f t="shared" si="6"/>
        <v>9744</v>
      </c>
    </row>
    <row r="88" spans="1:8" s="10" customFormat="1" ht="72" customHeight="1" x14ac:dyDescent="0.25">
      <c r="A88" s="16"/>
      <c r="B88" s="6">
        <v>7891224484621</v>
      </c>
      <c r="C88" s="6" t="s">
        <v>149</v>
      </c>
      <c r="D88" s="7" t="s">
        <v>101</v>
      </c>
      <c r="E88" s="8">
        <f t="shared" si="5"/>
        <v>20</v>
      </c>
      <c r="F88" s="9">
        <f>+VLOOKUP(B88,[1]Hoja1!$A$1:$E$65536,5,0)</f>
        <v>240</v>
      </c>
      <c r="G88" s="20">
        <v>28</v>
      </c>
      <c r="H88" s="20">
        <f t="shared" si="6"/>
        <v>6720</v>
      </c>
    </row>
    <row r="89" spans="1:8" s="10" customFormat="1" ht="37.5" customHeight="1" x14ac:dyDescent="0.25">
      <c r="A89" s="23"/>
      <c r="B89" s="6">
        <v>7891224483150</v>
      </c>
      <c r="C89" s="6" t="s">
        <v>149</v>
      </c>
      <c r="D89" s="7" t="s">
        <v>41</v>
      </c>
      <c r="E89" s="8">
        <f t="shared" si="5"/>
        <v>65</v>
      </c>
      <c r="F89" s="9">
        <f>+VLOOKUP(B89,[1]Hoja1!$A$1:$E$65536,5,0)</f>
        <v>780</v>
      </c>
      <c r="G89" s="20">
        <v>28</v>
      </c>
      <c r="H89" s="20">
        <f t="shared" si="6"/>
        <v>21840</v>
      </c>
    </row>
    <row r="90" spans="1:8" s="10" customFormat="1" ht="37.5" customHeight="1" x14ac:dyDescent="0.25">
      <c r="A90" s="22"/>
      <c r="B90" s="6">
        <v>7891224483167</v>
      </c>
      <c r="C90" s="6" t="s">
        <v>149</v>
      </c>
      <c r="D90" s="7" t="s">
        <v>42</v>
      </c>
      <c r="E90" s="8">
        <f t="shared" si="5"/>
        <v>17</v>
      </c>
      <c r="F90" s="9">
        <f>+VLOOKUP(B90,[1]Hoja1!$A$1:$E$65536,5,0)</f>
        <v>204</v>
      </c>
      <c r="G90" s="20">
        <v>28</v>
      </c>
      <c r="H90" s="20">
        <f t="shared" si="6"/>
        <v>5712</v>
      </c>
    </row>
    <row r="91" spans="1:8" s="10" customFormat="1" ht="36.75" customHeight="1" x14ac:dyDescent="0.25">
      <c r="A91" s="21"/>
      <c r="B91" s="6">
        <v>7891224483204</v>
      </c>
      <c r="C91" s="6" t="s">
        <v>149</v>
      </c>
      <c r="D91" s="7" t="s">
        <v>43</v>
      </c>
      <c r="E91" s="8">
        <f t="shared" si="5"/>
        <v>65</v>
      </c>
      <c r="F91" s="9">
        <f>+VLOOKUP(B91,[1]Hoja1!$A$1:$E$65536,5,0)</f>
        <v>780</v>
      </c>
      <c r="G91" s="20">
        <v>28</v>
      </c>
      <c r="H91" s="20">
        <f t="shared" si="6"/>
        <v>21840</v>
      </c>
    </row>
    <row r="92" spans="1:8" s="10" customFormat="1" ht="36.75" customHeight="1" x14ac:dyDescent="0.25">
      <c r="A92" s="22"/>
      <c r="B92" s="6">
        <v>7891224483211</v>
      </c>
      <c r="C92" s="6" t="s">
        <v>149</v>
      </c>
      <c r="D92" s="7" t="s">
        <v>44</v>
      </c>
      <c r="E92" s="8">
        <f t="shared" si="5"/>
        <v>17</v>
      </c>
      <c r="F92" s="9">
        <f>+VLOOKUP(B92,[1]Hoja1!$A$1:$E$65536,5,0)</f>
        <v>204</v>
      </c>
      <c r="G92" s="20">
        <v>28</v>
      </c>
      <c r="H92" s="20">
        <f t="shared" si="6"/>
        <v>5712</v>
      </c>
    </row>
    <row r="93" spans="1:8" s="10" customFormat="1" ht="36" customHeight="1" x14ac:dyDescent="0.25">
      <c r="A93" s="21"/>
      <c r="B93" s="6">
        <v>7891224476954</v>
      </c>
      <c r="C93" s="6" t="s">
        <v>149</v>
      </c>
      <c r="D93" s="7" t="s">
        <v>45</v>
      </c>
      <c r="E93" s="8">
        <f t="shared" si="5"/>
        <v>70</v>
      </c>
      <c r="F93" s="9">
        <f>+VLOOKUP(B93,[1]Hoja1!$A$1:$E$65536,5,0)</f>
        <v>840</v>
      </c>
      <c r="G93" s="20">
        <v>19</v>
      </c>
      <c r="H93" s="20">
        <f t="shared" ref="H93:H103" si="7">+F93*G93</f>
        <v>15960</v>
      </c>
    </row>
    <row r="94" spans="1:8" s="10" customFormat="1" ht="36" customHeight="1" x14ac:dyDescent="0.25">
      <c r="A94" s="22"/>
      <c r="B94" s="6">
        <v>7891224476961</v>
      </c>
      <c r="C94" s="6" t="s">
        <v>149</v>
      </c>
      <c r="D94" s="7" t="s">
        <v>46</v>
      </c>
      <c r="E94" s="8">
        <f t="shared" si="5"/>
        <v>20</v>
      </c>
      <c r="F94" s="9">
        <f>+VLOOKUP(B94,[1]Hoja1!$A$1:$E$65536,5,0)</f>
        <v>240</v>
      </c>
      <c r="G94" s="20">
        <v>19</v>
      </c>
      <c r="H94" s="20">
        <f t="shared" si="7"/>
        <v>4560</v>
      </c>
    </row>
    <row r="95" spans="1:8" s="10" customFormat="1" ht="72" customHeight="1" x14ac:dyDescent="0.25">
      <c r="A95" s="17"/>
      <c r="B95" s="6">
        <v>7891224477104</v>
      </c>
      <c r="C95" s="6" t="s">
        <v>149</v>
      </c>
      <c r="D95" s="7" t="s">
        <v>49</v>
      </c>
      <c r="E95" s="8">
        <f t="shared" si="5"/>
        <v>29</v>
      </c>
      <c r="F95" s="9">
        <f>+VLOOKUP(B95,[1]Hoja1!$A$1:$E$65536,5,0)</f>
        <v>348</v>
      </c>
      <c r="G95" s="20">
        <v>19</v>
      </c>
      <c r="H95" s="20">
        <f t="shared" si="7"/>
        <v>6612</v>
      </c>
    </row>
    <row r="96" spans="1:8" s="10" customFormat="1" ht="36" customHeight="1" x14ac:dyDescent="0.25">
      <c r="A96" s="21"/>
      <c r="B96" s="6">
        <v>7891224477005</v>
      </c>
      <c r="C96" s="6" t="s">
        <v>149</v>
      </c>
      <c r="D96" s="7" t="s">
        <v>47</v>
      </c>
      <c r="E96" s="8">
        <f t="shared" si="5"/>
        <v>65</v>
      </c>
      <c r="F96" s="9">
        <f>+VLOOKUP(B96,[1]Hoja1!$A$1:$E$65536,5,0)</f>
        <v>780</v>
      </c>
      <c r="G96" s="20">
        <v>19</v>
      </c>
      <c r="H96" s="20">
        <f t="shared" si="7"/>
        <v>14820</v>
      </c>
    </row>
    <row r="97" spans="1:8" s="10" customFormat="1" ht="36" customHeight="1" x14ac:dyDescent="0.25">
      <c r="A97" s="22"/>
      <c r="B97" s="6">
        <v>7891224477012</v>
      </c>
      <c r="C97" s="6" t="s">
        <v>149</v>
      </c>
      <c r="D97" s="7" t="s">
        <v>48</v>
      </c>
      <c r="E97" s="8">
        <f t="shared" si="5"/>
        <v>22</v>
      </c>
      <c r="F97" s="9">
        <f>+VLOOKUP(B97,[1]Hoja1!$A$1:$E$65536,5,0)</f>
        <v>264</v>
      </c>
      <c r="G97" s="20">
        <v>19</v>
      </c>
      <c r="H97" s="20">
        <f t="shared" si="7"/>
        <v>5016</v>
      </c>
    </row>
    <row r="98" spans="1:8" s="10" customFormat="1" ht="36" customHeight="1" x14ac:dyDescent="0.25">
      <c r="A98" s="21"/>
      <c r="B98" s="6">
        <v>7891224484874</v>
      </c>
      <c r="C98" s="6" t="s">
        <v>149</v>
      </c>
      <c r="D98" s="7" t="s">
        <v>71</v>
      </c>
      <c r="E98" s="8">
        <f t="shared" si="5"/>
        <v>79</v>
      </c>
      <c r="F98" s="9">
        <f>+VLOOKUP(B98,[1]Hoja1!$A$1:$E$65536,5,0)</f>
        <v>948</v>
      </c>
      <c r="G98" s="20">
        <v>19</v>
      </c>
      <c r="H98" s="20">
        <f t="shared" si="7"/>
        <v>18012</v>
      </c>
    </row>
    <row r="99" spans="1:8" s="10" customFormat="1" ht="36" customHeight="1" x14ac:dyDescent="0.25">
      <c r="A99" s="22"/>
      <c r="B99" s="6">
        <v>7891224484881</v>
      </c>
      <c r="C99" s="6" t="s">
        <v>149</v>
      </c>
      <c r="D99" s="7" t="s">
        <v>72</v>
      </c>
      <c r="E99" s="8">
        <f t="shared" si="5"/>
        <v>20</v>
      </c>
      <c r="F99" s="9">
        <f>+VLOOKUP(B99,[1]Hoja1!$A$1:$E$65536,5,0)</f>
        <v>240</v>
      </c>
      <c r="G99" s="20">
        <v>19</v>
      </c>
      <c r="H99" s="20">
        <f t="shared" si="7"/>
        <v>4560</v>
      </c>
    </row>
    <row r="100" spans="1:8" s="10" customFormat="1" ht="36" customHeight="1" x14ac:dyDescent="0.25">
      <c r="A100" s="21"/>
      <c r="B100" s="6">
        <v>7891224484829</v>
      </c>
      <c r="C100" s="6" t="s">
        <v>149</v>
      </c>
      <c r="D100" s="7" t="s">
        <v>69</v>
      </c>
      <c r="E100" s="8">
        <f t="shared" si="5"/>
        <v>104</v>
      </c>
      <c r="F100" s="9">
        <f>+VLOOKUP(B100,[1]Hoja1!$A$1:$E$65536,5,0)</f>
        <v>1248</v>
      </c>
      <c r="G100" s="20">
        <v>19</v>
      </c>
      <c r="H100" s="20">
        <f t="shared" si="7"/>
        <v>23712</v>
      </c>
    </row>
    <row r="101" spans="1:8" s="10" customFormat="1" ht="36" customHeight="1" x14ac:dyDescent="0.25">
      <c r="A101" s="22"/>
      <c r="B101" s="6">
        <v>7891224484836</v>
      </c>
      <c r="C101" s="6" t="s">
        <v>149</v>
      </c>
      <c r="D101" s="7" t="s">
        <v>70</v>
      </c>
      <c r="E101" s="8">
        <f t="shared" si="5"/>
        <v>35</v>
      </c>
      <c r="F101" s="9">
        <f>+VLOOKUP(B101,[1]Hoja1!$A$1:$E$65536,5,0)</f>
        <v>420</v>
      </c>
      <c r="G101" s="20">
        <v>19</v>
      </c>
      <c r="H101" s="20">
        <f t="shared" si="7"/>
        <v>7980</v>
      </c>
    </row>
    <row r="102" spans="1:8" s="10" customFormat="1" ht="35.25" customHeight="1" x14ac:dyDescent="0.25">
      <c r="A102" s="21"/>
      <c r="B102" s="6">
        <v>7891224484775</v>
      </c>
      <c r="C102" s="6" t="s">
        <v>149</v>
      </c>
      <c r="D102" s="7" t="s">
        <v>67</v>
      </c>
      <c r="E102" s="8">
        <f t="shared" si="5"/>
        <v>104</v>
      </c>
      <c r="F102" s="9">
        <f>+VLOOKUP(B102,[1]Hoja1!$A$1:$E$65536,5,0)</f>
        <v>1248</v>
      </c>
      <c r="G102" s="20">
        <v>19</v>
      </c>
      <c r="H102" s="20">
        <f t="shared" si="7"/>
        <v>23712</v>
      </c>
    </row>
    <row r="103" spans="1:8" s="10" customFormat="1" ht="35.25" customHeight="1" x14ac:dyDescent="0.25">
      <c r="A103" s="22"/>
      <c r="B103" s="6">
        <v>7891224484782</v>
      </c>
      <c r="C103" s="6" t="s">
        <v>149</v>
      </c>
      <c r="D103" s="7" t="s">
        <v>68</v>
      </c>
      <c r="E103" s="8">
        <f t="shared" si="5"/>
        <v>35</v>
      </c>
      <c r="F103" s="9">
        <f>+VLOOKUP(B103,[1]Hoja1!$A$1:$E$65536,5,0)</f>
        <v>420</v>
      </c>
      <c r="G103" s="20">
        <v>19</v>
      </c>
      <c r="H103" s="20">
        <f t="shared" si="7"/>
        <v>7980</v>
      </c>
    </row>
    <row r="104" spans="1:8" s="10" customFormat="1" ht="24" customHeight="1" x14ac:dyDescent="0.25">
      <c r="A104" s="23" t="s">
        <v>141</v>
      </c>
      <c r="B104" s="6">
        <v>7891224498321</v>
      </c>
      <c r="C104" s="6" t="s">
        <v>149</v>
      </c>
      <c r="D104" s="7" t="s">
        <v>97</v>
      </c>
      <c r="E104" s="8">
        <f t="shared" si="5"/>
        <v>59</v>
      </c>
      <c r="F104" s="9">
        <f>+VLOOKUP(B104,[1]Hoja1!$A$1:$E$65536,5,0)</f>
        <v>708</v>
      </c>
      <c r="G104" s="20">
        <v>20</v>
      </c>
      <c r="H104" s="20">
        <f>+F104*G104</f>
        <v>14160</v>
      </c>
    </row>
    <row r="105" spans="1:8" s="10" customFormat="1" ht="24" customHeight="1" x14ac:dyDescent="0.25">
      <c r="A105" s="21"/>
      <c r="B105" s="6">
        <v>7891224498338</v>
      </c>
      <c r="C105" s="6" t="s">
        <v>149</v>
      </c>
      <c r="D105" s="7" t="s">
        <v>98</v>
      </c>
      <c r="E105" s="8">
        <f t="shared" si="5"/>
        <v>214</v>
      </c>
      <c r="F105" s="9">
        <f>+VLOOKUP(B105,[1]Hoja1!$A$1:$E$65536,5,0)</f>
        <v>2568</v>
      </c>
      <c r="G105" s="20">
        <v>20</v>
      </c>
      <c r="H105" s="20">
        <f t="shared" ref="H105:H112" si="8">+F105*G105</f>
        <v>51360</v>
      </c>
    </row>
    <row r="106" spans="1:8" s="10" customFormat="1" ht="24" customHeight="1" x14ac:dyDescent="0.25">
      <c r="A106" s="22"/>
      <c r="B106" s="6">
        <v>7891224498345</v>
      </c>
      <c r="C106" s="6" t="s">
        <v>149</v>
      </c>
      <c r="D106" s="7" t="s">
        <v>99</v>
      </c>
      <c r="E106" s="8">
        <f t="shared" si="5"/>
        <v>105</v>
      </c>
      <c r="F106" s="9">
        <f>+VLOOKUP(B106,[1]Hoja1!$A$1:$E$65536,5,0)</f>
        <v>1260</v>
      </c>
      <c r="G106" s="20">
        <v>20</v>
      </c>
      <c r="H106" s="20">
        <f t="shared" si="8"/>
        <v>25200</v>
      </c>
    </row>
    <row r="107" spans="1:8" s="10" customFormat="1" ht="24" customHeight="1" x14ac:dyDescent="0.25">
      <c r="A107" s="23" t="s">
        <v>141</v>
      </c>
      <c r="B107" s="6">
        <v>7891224498178</v>
      </c>
      <c r="C107" s="6" t="s">
        <v>149</v>
      </c>
      <c r="D107" s="7" t="s">
        <v>91</v>
      </c>
      <c r="E107" s="8">
        <f t="shared" si="5"/>
        <v>59</v>
      </c>
      <c r="F107" s="9">
        <f>+VLOOKUP(B107,[1]Hoja1!$A$1:$E$65536,5,0)</f>
        <v>708</v>
      </c>
      <c r="G107" s="20">
        <v>20</v>
      </c>
      <c r="H107" s="20">
        <f t="shared" si="8"/>
        <v>14160</v>
      </c>
    </row>
    <row r="108" spans="1:8" s="10" customFormat="1" ht="24" customHeight="1" x14ac:dyDescent="0.25">
      <c r="A108" s="21"/>
      <c r="B108" s="6">
        <v>7891224498185</v>
      </c>
      <c r="C108" s="6" t="s">
        <v>149</v>
      </c>
      <c r="D108" s="7" t="s">
        <v>92</v>
      </c>
      <c r="E108" s="8">
        <f t="shared" si="5"/>
        <v>214</v>
      </c>
      <c r="F108" s="9">
        <f>+VLOOKUP(B108,[1]Hoja1!$A$1:$E$65536,5,0)</f>
        <v>2568</v>
      </c>
      <c r="G108" s="20">
        <v>20</v>
      </c>
      <c r="H108" s="20">
        <f t="shared" si="8"/>
        <v>51360</v>
      </c>
    </row>
    <row r="109" spans="1:8" s="10" customFormat="1" ht="24" customHeight="1" x14ac:dyDescent="0.25">
      <c r="A109" s="22"/>
      <c r="B109" s="6">
        <v>7891224498192</v>
      </c>
      <c r="C109" s="6" t="s">
        <v>149</v>
      </c>
      <c r="D109" s="7" t="s">
        <v>93</v>
      </c>
      <c r="E109" s="8">
        <f t="shared" si="5"/>
        <v>105</v>
      </c>
      <c r="F109" s="9">
        <f>+VLOOKUP(B109,[1]Hoja1!$A$1:$E$65536,5,0)</f>
        <v>1260</v>
      </c>
      <c r="G109" s="20">
        <v>20</v>
      </c>
      <c r="H109" s="20">
        <f t="shared" si="8"/>
        <v>25200</v>
      </c>
    </row>
    <row r="110" spans="1:8" s="10" customFormat="1" ht="24" customHeight="1" x14ac:dyDescent="0.25">
      <c r="A110" s="23" t="s">
        <v>141</v>
      </c>
      <c r="B110" s="6">
        <v>7891224498222</v>
      </c>
      <c r="C110" s="6" t="s">
        <v>149</v>
      </c>
      <c r="D110" s="7" t="s">
        <v>94</v>
      </c>
      <c r="E110" s="8">
        <f t="shared" si="5"/>
        <v>59</v>
      </c>
      <c r="F110" s="9">
        <f>+VLOOKUP(B110,[1]Hoja1!$A$1:$E$65536,5,0)</f>
        <v>708</v>
      </c>
      <c r="G110" s="20">
        <v>20</v>
      </c>
      <c r="H110" s="20">
        <f t="shared" si="8"/>
        <v>14160</v>
      </c>
    </row>
    <row r="111" spans="1:8" s="10" customFormat="1" ht="24" customHeight="1" x14ac:dyDescent="0.25">
      <c r="A111" s="21"/>
      <c r="B111" s="6">
        <v>7891224498239</v>
      </c>
      <c r="C111" s="6" t="s">
        <v>149</v>
      </c>
      <c r="D111" s="7" t="s">
        <v>95</v>
      </c>
      <c r="E111" s="8">
        <f t="shared" si="5"/>
        <v>214</v>
      </c>
      <c r="F111" s="9">
        <f>+VLOOKUP(B111,[1]Hoja1!$A$1:$E$65536,5,0)</f>
        <v>2568</v>
      </c>
      <c r="G111" s="20">
        <v>20</v>
      </c>
      <c r="H111" s="20">
        <f t="shared" si="8"/>
        <v>51360</v>
      </c>
    </row>
    <row r="112" spans="1:8" s="10" customFormat="1" ht="24" customHeight="1" x14ac:dyDescent="0.25">
      <c r="A112" s="22"/>
      <c r="B112" s="6">
        <v>7891224498246</v>
      </c>
      <c r="C112" s="6" t="s">
        <v>149</v>
      </c>
      <c r="D112" s="7" t="s">
        <v>96</v>
      </c>
      <c r="E112" s="8">
        <f t="shared" si="5"/>
        <v>105</v>
      </c>
      <c r="F112" s="9">
        <f>+VLOOKUP(B112,[1]Hoja1!$A$1:$E$65536,5,0)</f>
        <v>1260</v>
      </c>
      <c r="G112" s="20">
        <v>20</v>
      </c>
      <c r="H112" s="20">
        <f t="shared" si="8"/>
        <v>25200</v>
      </c>
    </row>
    <row r="113" spans="1:8" s="10" customFormat="1" ht="18" customHeight="1" x14ac:dyDescent="0.25">
      <c r="A113" s="21"/>
      <c r="B113" s="6">
        <v>7891109789810</v>
      </c>
      <c r="C113" s="6" t="s">
        <v>139</v>
      </c>
      <c r="D113" s="7" t="s">
        <v>13</v>
      </c>
      <c r="E113" s="8">
        <f t="shared" ref="E113:E137" si="9">+F113/24</f>
        <v>198</v>
      </c>
      <c r="F113" s="9">
        <f>+VLOOKUP(B113,[1]Hoja1!$A$1:$E$65536,5,0)</f>
        <v>4752</v>
      </c>
      <c r="G113" s="20">
        <v>16</v>
      </c>
      <c r="H113" s="20">
        <f t="shared" ref="H113:H138" si="10">+F113*G113</f>
        <v>76032</v>
      </c>
    </row>
    <row r="114" spans="1:8" s="10" customFormat="1" ht="18" customHeight="1" x14ac:dyDescent="0.25">
      <c r="A114" s="21"/>
      <c r="B114" s="6">
        <v>7891109789827</v>
      </c>
      <c r="C114" s="6" t="s">
        <v>139</v>
      </c>
      <c r="D114" s="7" t="s">
        <v>14</v>
      </c>
      <c r="E114" s="8">
        <f t="shared" si="9"/>
        <v>240</v>
      </c>
      <c r="F114" s="9">
        <f>+VLOOKUP(B114,[1]Hoja1!$A$1:$E$65536,5,0)</f>
        <v>5760</v>
      </c>
      <c r="G114" s="20">
        <v>16</v>
      </c>
      <c r="H114" s="20">
        <f t="shared" si="10"/>
        <v>92160</v>
      </c>
    </row>
    <row r="115" spans="1:8" s="10" customFormat="1" ht="18" customHeight="1" x14ac:dyDescent="0.25">
      <c r="A115" s="21"/>
      <c r="B115" s="6">
        <v>7891109789834</v>
      </c>
      <c r="C115" s="6" t="s">
        <v>139</v>
      </c>
      <c r="D115" s="7" t="s">
        <v>15</v>
      </c>
      <c r="E115" s="8">
        <f t="shared" si="9"/>
        <v>70</v>
      </c>
      <c r="F115" s="9">
        <f>+VLOOKUP(B115,[1]Hoja1!$A$1:$E$65536,5,0)</f>
        <v>1680</v>
      </c>
      <c r="G115" s="20">
        <v>16</v>
      </c>
      <c r="H115" s="20">
        <f t="shared" si="10"/>
        <v>26880</v>
      </c>
    </row>
    <row r="116" spans="1:8" s="10" customFormat="1" ht="18" customHeight="1" x14ac:dyDescent="0.25">
      <c r="A116" s="22"/>
      <c r="B116" s="6">
        <v>7891109789841</v>
      </c>
      <c r="C116" s="6" t="s">
        <v>139</v>
      </c>
      <c r="D116" s="7" t="s">
        <v>16</v>
      </c>
      <c r="E116" s="8">
        <f t="shared" si="9"/>
        <v>50</v>
      </c>
      <c r="F116" s="9">
        <f>+VLOOKUP(B116,[1]Hoja1!$A$1:$E$65536,5,0)</f>
        <v>1200</v>
      </c>
      <c r="G116" s="20">
        <v>16</v>
      </c>
      <c r="H116" s="20">
        <f t="shared" si="10"/>
        <v>19200</v>
      </c>
    </row>
    <row r="117" spans="1:8" s="10" customFormat="1" ht="36" customHeight="1" x14ac:dyDescent="0.25">
      <c r="A117" s="23" t="s">
        <v>141</v>
      </c>
      <c r="B117" s="6">
        <v>7891109600795</v>
      </c>
      <c r="C117" s="6" t="s">
        <v>139</v>
      </c>
      <c r="D117" s="7" t="s">
        <v>5</v>
      </c>
      <c r="E117" s="8">
        <f t="shared" si="9"/>
        <v>116</v>
      </c>
      <c r="F117" s="9">
        <f>+VLOOKUP(B117,[1]Hoja1!$A$1:$E$65536,5,0)</f>
        <v>2784</v>
      </c>
      <c r="G117" s="20">
        <v>16</v>
      </c>
      <c r="H117" s="20">
        <f t="shared" si="10"/>
        <v>44544</v>
      </c>
    </row>
    <row r="118" spans="1:8" s="10" customFormat="1" ht="36" customHeight="1" x14ac:dyDescent="0.25">
      <c r="A118" s="22"/>
      <c r="B118" s="6">
        <v>7891109600801</v>
      </c>
      <c r="C118" s="6" t="s">
        <v>139</v>
      </c>
      <c r="D118" s="7" t="s">
        <v>6</v>
      </c>
      <c r="E118" s="8">
        <f t="shared" si="9"/>
        <v>169</v>
      </c>
      <c r="F118" s="9">
        <f>+VLOOKUP(B118,[1]Hoja1!$A$1:$E$65536,5,0)</f>
        <v>4056</v>
      </c>
      <c r="G118" s="20">
        <v>16</v>
      </c>
      <c r="H118" s="20">
        <f t="shared" si="10"/>
        <v>64896</v>
      </c>
    </row>
    <row r="119" spans="1:8" s="10" customFormat="1" ht="24" customHeight="1" x14ac:dyDescent="0.25">
      <c r="A119" s="23" t="s">
        <v>141</v>
      </c>
      <c r="B119" s="6">
        <v>7895265944021</v>
      </c>
      <c r="C119" s="6" t="s">
        <v>139</v>
      </c>
      <c r="D119" s="7" t="s">
        <v>23</v>
      </c>
      <c r="E119" s="8">
        <f t="shared" si="9"/>
        <v>194</v>
      </c>
      <c r="F119" s="9">
        <f>+VLOOKUP(B119,[1]Hoja1!$A$1:$E$65536,5,0)</f>
        <v>4656</v>
      </c>
      <c r="G119" s="20">
        <v>16</v>
      </c>
      <c r="H119" s="20">
        <f t="shared" si="10"/>
        <v>74496</v>
      </c>
    </row>
    <row r="120" spans="1:8" s="10" customFormat="1" ht="24" customHeight="1" x14ac:dyDescent="0.25">
      <c r="A120" s="21"/>
      <c r="B120" s="6">
        <v>7895265944038</v>
      </c>
      <c r="C120" s="6" t="s">
        <v>139</v>
      </c>
      <c r="D120" s="7" t="s">
        <v>24</v>
      </c>
      <c r="E120" s="8">
        <f t="shared" si="9"/>
        <v>360</v>
      </c>
      <c r="F120" s="9">
        <f>+VLOOKUP(B120,[1]Hoja1!$A$1:$E$65536,5,0)</f>
        <v>8640</v>
      </c>
      <c r="G120" s="20">
        <v>16</v>
      </c>
      <c r="H120" s="20">
        <f t="shared" si="10"/>
        <v>138240</v>
      </c>
    </row>
    <row r="121" spans="1:8" s="10" customFormat="1" ht="24" customHeight="1" x14ac:dyDescent="0.25">
      <c r="A121" s="22"/>
      <c r="B121" s="6">
        <v>7895265944045</v>
      </c>
      <c r="C121" s="6" t="s">
        <v>139</v>
      </c>
      <c r="D121" s="7" t="s">
        <v>25</v>
      </c>
      <c r="E121" s="8">
        <f t="shared" si="9"/>
        <v>161</v>
      </c>
      <c r="F121" s="9">
        <f>+VLOOKUP(B121,[1]Hoja1!$A$1:$E$65536,5,0)</f>
        <v>3864</v>
      </c>
      <c r="G121" s="20">
        <v>16</v>
      </c>
      <c r="H121" s="20">
        <f t="shared" si="10"/>
        <v>61824</v>
      </c>
    </row>
    <row r="122" spans="1:8" s="10" customFormat="1" ht="36" customHeight="1" x14ac:dyDescent="0.25">
      <c r="A122" s="23" t="s">
        <v>141</v>
      </c>
      <c r="B122" s="6">
        <v>7891109789612</v>
      </c>
      <c r="C122" s="6" t="s">
        <v>139</v>
      </c>
      <c r="D122" s="7" t="s">
        <v>11</v>
      </c>
      <c r="E122" s="8">
        <f t="shared" si="9"/>
        <v>5</v>
      </c>
      <c r="F122" s="9">
        <f>+VLOOKUP(B122,[1]Hoja1!$A$1:$E$65536,5,0)</f>
        <v>120</v>
      </c>
      <c r="G122" s="20">
        <v>16</v>
      </c>
      <c r="H122" s="20">
        <f t="shared" si="10"/>
        <v>1920</v>
      </c>
    </row>
    <row r="123" spans="1:8" s="10" customFormat="1" ht="36" customHeight="1" x14ac:dyDescent="0.25">
      <c r="A123" s="22"/>
      <c r="B123" s="6">
        <v>7891109789629</v>
      </c>
      <c r="C123" s="6" t="s">
        <v>139</v>
      </c>
      <c r="D123" s="7" t="s">
        <v>12</v>
      </c>
      <c r="E123" s="8">
        <f t="shared" si="9"/>
        <v>14</v>
      </c>
      <c r="F123" s="9">
        <f>+VLOOKUP(B123,[1]Hoja1!$A$1:$E$65536,5,0)</f>
        <v>336</v>
      </c>
      <c r="G123" s="20">
        <v>16</v>
      </c>
      <c r="H123" s="20">
        <f t="shared" si="10"/>
        <v>5376</v>
      </c>
    </row>
    <row r="124" spans="1:8" s="10" customFormat="1" ht="23.25" customHeight="1" x14ac:dyDescent="0.25">
      <c r="A124" s="21"/>
      <c r="B124" s="6">
        <v>7895265942812</v>
      </c>
      <c r="C124" s="6" t="s">
        <v>139</v>
      </c>
      <c r="D124" s="7" t="s">
        <v>17</v>
      </c>
      <c r="E124" s="8">
        <f t="shared" si="9"/>
        <v>47</v>
      </c>
      <c r="F124" s="9">
        <f>+VLOOKUP(B124,[1]Hoja1!$A$1:$E$65536,5,0)</f>
        <v>1128</v>
      </c>
      <c r="G124" s="20">
        <v>16</v>
      </c>
      <c r="H124" s="20">
        <f t="shared" si="10"/>
        <v>18048</v>
      </c>
    </row>
    <row r="125" spans="1:8" s="10" customFormat="1" ht="23.25" customHeight="1" x14ac:dyDescent="0.25">
      <c r="A125" s="21"/>
      <c r="B125" s="6">
        <v>7895265942829</v>
      </c>
      <c r="C125" s="6" t="s">
        <v>139</v>
      </c>
      <c r="D125" s="7" t="s">
        <v>18</v>
      </c>
      <c r="E125" s="8">
        <f t="shared" si="9"/>
        <v>98</v>
      </c>
      <c r="F125" s="9">
        <f>+VLOOKUP(B125,[1]Hoja1!$A$1:$E$65536,5,0)</f>
        <v>2352</v>
      </c>
      <c r="G125" s="20">
        <v>16</v>
      </c>
      <c r="H125" s="20">
        <f t="shared" si="10"/>
        <v>37632</v>
      </c>
    </row>
    <row r="126" spans="1:8" s="10" customFormat="1" ht="23.25" customHeight="1" x14ac:dyDescent="0.25">
      <c r="A126" s="22"/>
      <c r="B126" s="6">
        <v>7895265942836</v>
      </c>
      <c r="C126" s="6" t="s">
        <v>139</v>
      </c>
      <c r="D126" s="7" t="s">
        <v>19</v>
      </c>
      <c r="E126" s="8">
        <f t="shared" si="9"/>
        <v>50</v>
      </c>
      <c r="F126" s="9">
        <f>+VLOOKUP(B126,[1]Hoja1!$A$1:$E$65536,5,0)</f>
        <v>1200</v>
      </c>
      <c r="G126" s="20">
        <v>16</v>
      </c>
      <c r="H126" s="20">
        <f t="shared" si="10"/>
        <v>19200</v>
      </c>
    </row>
    <row r="127" spans="1:8" s="10" customFormat="1" ht="16.5" customHeight="1" x14ac:dyDescent="0.25">
      <c r="A127" s="21"/>
      <c r="B127" s="6">
        <v>7891109603994</v>
      </c>
      <c r="C127" s="6" t="s">
        <v>139</v>
      </c>
      <c r="D127" s="7" t="s">
        <v>0</v>
      </c>
      <c r="E127" s="8">
        <f t="shared" si="9"/>
        <v>119</v>
      </c>
      <c r="F127" s="9">
        <f>+VLOOKUP(B127,[1]Hoja1!$A$1:$E$65536,5,0)</f>
        <v>2856</v>
      </c>
      <c r="G127" s="20">
        <v>16</v>
      </c>
      <c r="H127" s="20">
        <f t="shared" si="10"/>
        <v>45696</v>
      </c>
    </row>
    <row r="128" spans="1:8" s="10" customFormat="1" ht="16.5" customHeight="1" x14ac:dyDescent="0.25">
      <c r="A128" s="21"/>
      <c r="B128" s="6">
        <v>7891109604007</v>
      </c>
      <c r="C128" s="6" t="s">
        <v>139</v>
      </c>
      <c r="D128" s="7" t="s">
        <v>1</v>
      </c>
      <c r="E128" s="8">
        <f t="shared" si="9"/>
        <v>327</v>
      </c>
      <c r="F128" s="9">
        <f>+VLOOKUP(B128,[1]Hoja1!$A$1:$E$65536,5,0)</f>
        <v>7848</v>
      </c>
      <c r="G128" s="20">
        <v>16</v>
      </c>
      <c r="H128" s="20">
        <f t="shared" si="10"/>
        <v>125568</v>
      </c>
    </row>
    <row r="129" spans="1:9" s="10" customFormat="1" ht="16.5" customHeight="1" x14ac:dyDescent="0.25">
      <c r="A129" s="21"/>
      <c r="B129" s="6">
        <v>7891109604014</v>
      </c>
      <c r="C129" s="6" t="s">
        <v>139</v>
      </c>
      <c r="D129" s="7" t="s">
        <v>2</v>
      </c>
      <c r="E129" s="8">
        <f t="shared" si="9"/>
        <v>107</v>
      </c>
      <c r="F129" s="9">
        <f>+VLOOKUP(B129,[1]Hoja1!$A$1:$E$65536,5,0)</f>
        <v>2568</v>
      </c>
      <c r="G129" s="20">
        <v>16</v>
      </c>
      <c r="H129" s="20">
        <f t="shared" si="10"/>
        <v>41088</v>
      </c>
    </row>
    <row r="130" spans="1:9" s="10" customFormat="1" ht="16.5" customHeight="1" x14ac:dyDescent="0.25">
      <c r="A130" s="21"/>
      <c r="B130" s="6">
        <v>7891109604021</v>
      </c>
      <c r="C130" s="6" t="s">
        <v>139</v>
      </c>
      <c r="D130" s="7" t="s">
        <v>3</v>
      </c>
      <c r="E130" s="8">
        <f t="shared" si="9"/>
        <v>19</v>
      </c>
      <c r="F130" s="9">
        <f>+VLOOKUP(B130,[1]Hoja1!$A$1:$E$65536,5,0)</f>
        <v>456</v>
      </c>
      <c r="G130" s="20">
        <v>16</v>
      </c>
      <c r="H130" s="20">
        <f t="shared" si="10"/>
        <v>7296</v>
      </c>
    </row>
    <row r="131" spans="1:9" s="10" customFormat="1" ht="16.5" customHeight="1" x14ac:dyDescent="0.25">
      <c r="A131" s="22"/>
      <c r="B131" s="6">
        <v>7891109604038</v>
      </c>
      <c r="C131" s="6" t="s">
        <v>139</v>
      </c>
      <c r="D131" s="7" t="s">
        <v>4</v>
      </c>
      <c r="E131" s="8">
        <f t="shared" si="9"/>
        <v>13</v>
      </c>
      <c r="F131" s="9">
        <f>+VLOOKUP(B131,[1]Hoja1!$A$1:$E$65536,5,0)</f>
        <v>312</v>
      </c>
      <c r="G131" s="20">
        <v>16</v>
      </c>
      <c r="H131" s="20">
        <f t="shared" si="10"/>
        <v>4992</v>
      </c>
    </row>
    <row r="132" spans="1:9" s="10" customFormat="1" ht="24" customHeight="1" x14ac:dyDescent="0.25">
      <c r="A132" s="23" t="s">
        <v>141</v>
      </c>
      <c r="B132" s="6">
        <v>7895265943529</v>
      </c>
      <c r="C132" s="6" t="s">
        <v>139</v>
      </c>
      <c r="D132" s="7" t="s">
        <v>20</v>
      </c>
      <c r="E132" s="8">
        <f t="shared" si="9"/>
        <v>10</v>
      </c>
      <c r="F132" s="9">
        <f>+VLOOKUP(B132,[1]Hoja1!$A$1:$E$65536,5,0)</f>
        <v>240</v>
      </c>
      <c r="G132" s="20">
        <v>16</v>
      </c>
      <c r="H132" s="20">
        <f t="shared" si="10"/>
        <v>3840</v>
      </c>
    </row>
    <row r="133" spans="1:9" s="10" customFormat="1" ht="24" customHeight="1" x14ac:dyDescent="0.25">
      <c r="A133" s="21"/>
      <c r="B133" s="6">
        <v>7895265943918</v>
      </c>
      <c r="C133" s="6" t="s">
        <v>139</v>
      </c>
      <c r="D133" s="7" t="s">
        <v>21</v>
      </c>
      <c r="E133" s="8">
        <f t="shared" si="9"/>
        <v>89</v>
      </c>
      <c r="F133" s="9">
        <f>+VLOOKUP(B133,[1]Hoja1!$A$1:$E$65536,5,0)</f>
        <v>2136</v>
      </c>
      <c r="G133" s="20">
        <v>16</v>
      </c>
      <c r="H133" s="20">
        <f t="shared" si="10"/>
        <v>34176</v>
      </c>
    </row>
    <row r="134" spans="1:9" s="10" customFormat="1" ht="24" customHeight="1" x14ac:dyDescent="0.25">
      <c r="A134" s="22"/>
      <c r="B134" s="6">
        <v>7895265943925</v>
      </c>
      <c r="C134" s="6" t="s">
        <v>139</v>
      </c>
      <c r="D134" s="7" t="s">
        <v>22</v>
      </c>
      <c r="E134" s="8">
        <f t="shared" si="9"/>
        <v>33</v>
      </c>
      <c r="F134" s="9">
        <f>+VLOOKUP(B134,[1]Hoja1!$A$1:$E$65536,5,0)</f>
        <v>792</v>
      </c>
      <c r="G134" s="20">
        <v>16</v>
      </c>
      <c r="H134" s="20">
        <f t="shared" si="10"/>
        <v>12672</v>
      </c>
    </row>
    <row r="135" spans="1:9" s="10" customFormat="1" ht="17.25" customHeight="1" x14ac:dyDescent="0.25">
      <c r="A135" s="23" t="s">
        <v>141</v>
      </c>
      <c r="B135" s="6">
        <v>7891266532908</v>
      </c>
      <c r="C135" s="6" t="s">
        <v>139</v>
      </c>
      <c r="D135" s="7" t="s">
        <v>7</v>
      </c>
      <c r="E135" s="8">
        <f t="shared" si="9"/>
        <v>2</v>
      </c>
      <c r="F135" s="9">
        <f>+VLOOKUP(B135,[1]Hoja1!$A$1:$E$65536,5,0)</f>
        <v>48</v>
      </c>
      <c r="G135" s="20">
        <v>16</v>
      </c>
      <c r="H135" s="20">
        <f t="shared" si="10"/>
        <v>768</v>
      </c>
    </row>
    <row r="136" spans="1:9" s="10" customFormat="1" ht="17.25" customHeight="1" x14ac:dyDescent="0.25">
      <c r="A136" s="21"/>
      <c r="B136" s="6">
        <v>7891266532915</v>
      </c>
      <c r="C136" s="6" t="s">
        <v>139</v>
      </c>
      <c r="D136" s="7" t="s">
        <v>8</v>
      </c>
      <c r="E136" s="8">
        <f t="shared" si="9"/>
        <v>136</v>
      </c>
      <c r="F136" s="9">
        <f>+VLOOKUP(B136,[1]Hoja1!$A$1:$E$65536,5,0)</f>
        <v>3264</v>
      </c>
      <c r="G136" s="20">
        <v>16</v>
      </c>
      <c r="H136" s="20">
        <f t="shared" si="10"/>
        <v>52224</v>
      </c>
    </row>
    <row r="137" spans="1:9" s="10" customFormat="1" ht="17.25" customHeight="1" x14ac:dyDescent="0.25">
      <c r="A137" s="21"/>
      <c r="B137" s="6">
        <v>7891266532922</v>
      </c>
      <c r="C137" s="6" t="s">
        <v>139</v>
      </c>
      <c r="D137" s="7" t="s">
        <v>9</v>
      </c>
      <c r="E137" s="8">
        <f t="shared" si="9"/>
        <v>327</v>
      </c>
      <c r="F137" s="9">
        <f>+VLOOKUP(B137,[1]Hoja1!$A$1:$E$65536,5,0)</f>
        <v>7848</v>
      </c>
      <c r="G137" s="20">
        <v>16</v>
      </c>
      <c r="H137" s="20">
        <f t="shared" si="10"/>
        <v>125568</v>
      </c>
      <c r="I137"/>
    </row>
    <row r="138" spans="1:9" s="10" customFormat="1" ht="17.25" customHeight="1" x14ac:dyDescent="0.25">
      <c r="A138" s="22"/>
      <c r="B138" s="6">
        <v>7891266532939</v>
      </c>
      <c r="C138" s="6" t="s">
        <v>139</v>
      </c>
      <c r="D138" s="7" t="s">
        <v>10</v>
      </c>
      <c r="E138" s="8">
        <f>+F138/24</f>
        <v>267</v>
      </c>
      <c r="F138" s="9">
        <f>+VLOOKUP(B138,[1]Hoja1!$A$1:$E$65536,5,0)</f>
        <v>6408</v>
      </c>
      <c r="G138" s="20">
        <v>16</v>
      </c>
      <c r="H138" s="20">
        <f t="shared" si="10"/>
        <v>102528</v>
      </c>
    </row>
    <row r="139" spans="1:9" s="10" customFormat="1" ht="19.5" customHeight="1" x14ac:dyDescent="0.25">
      <c r="B139" s="6"/>
      <c r="C139" s="6"/>
      <c r="D139" s="13" t="s">
        <v>137</v>
      </c>
      <c r="E139" s="14"/>
      <c r="F139" s="15">
        <f>SUM(F2:F138)</f>
        <v>142452</v>
      </c>
      <c r="G139" s="15">
        <f>SUM(G2:G138)</f>
        <v>2987</v>
      </c>
      <c r="H139" s="15">
        <f>SUM(H2:H138)</f>
        <v>2683752</v>
      </c>
    </row>
    <row r="140" spans="1:9" x14ac:dyDescent="0.25">
      <c r="E140"/>
      <c r="F140"/>
      <c r="G140"/>
      <c r="H140"/>
    </row>
    <row r="141" spans="1:9" x14ac:dyDescent="0.25">
      <c r="E141"/>
      <c r="F141"/>
      <c r="G141"/>
      <c r="H141"/>
    </row>
  </sheetData>
  <autoFilter ref="A1:I139"/>
  <mergeCells count="41">
    <mergeCell ref="A58:A60"/>
    <mergeCell ref="A124:A126"/>
    <mergeCell ref="A127:A131"/>
    <mergeCell ref="A132:A134"/>
    <mergeCell ref="A135:A138"/>
    <mergeCell ref="A14:A19"/>
    <mergeCell ref="A20:A25"/>
    <mergeCell ref="A122:A123"/>
    <mergeCell ref="A96:A97"/>
    <mergeCell ref="A98:A99"/>
    <mergeCell ref="A100:A101"/>
    <mergeCell ref="A53:A54"/>
    <mergeCell ref="A61:A66"/>
    <mergeCell ref="A67:A68"/>
    <mergeCell ref="A69:A71"/>
    <mergeCell ref="A72:A73"/>
    <mergeCell ref="A55:A57"/>
    <mergeCell ref="A2:A7"/>
    <mergeCell ref="A8:A13"/>
    <mergeCell ref="A46:A48"/>
    <mergeCell ref="A49:A51"/>
    <mergeCell ref="A26:A31"/>
    <mergeCell ref="A32:A37"/>
    <mergeCell ref="A38:A40"/>
    <mergeCell ref="A41:A43"/>
    <mergeCell ref="A44:A45"/>
    <mergeCell ref="A79:A80"/>
    <mergeCell ref="A77:A78"/>
    <mergeCell ref="A74:A76"/>
    <mergeCell ref="A119:A121"/>
    <mergeCell ref="A93:A94"/>
    <mergeCell ref="A81:A83"/>
    <mergeCell ref="A84:A86"/>
    <mergeCell ref="A89:A90"/>
    <mergeCell ref="A91:A92"/>
    <mergeCell ref="A102:A103"/>
    <mergeCell ref="A104:A106"/>
    <mergeCell ref="A107:A109"/>
    <mergeCell ref="A110:A112"/>
    <mergeCell ref="A113:A116"/>
    <mergeCell ref="A117:A118"/>
  </mergeCells>
  <phoneticPr fontId="0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DETAIL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2018-04-24T12:51:59Z</dcterms:created>
  <dcterms:modified xsi:type="dcterms:W3CDTF">2018-07-20T07:54:41Z</dcterms:modified>
</cp:coreProperties>
</file>